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Graph" sheetId="2" state="visible" r:id="rId4"/>
    <sheet name="Propagation" sheetId="3" state="visible" r:id="rId5"/>
    <sheet name="Paths" sheetId="4" state="visible" r:id="rId6"/>
    <sheet name="Reference_Value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<sst xmlns="http://schemas.openxmlformats.org/spreadsheetml/2006/main" count="65" uniqueCount="46">
  <si>
    <t xml:space="preserve">DCT Laboratory — Vol I, Ch 9: Enterprise State Architecture</t>
  </si>
  <si>
    <t xml:space="preserve">Seed 26109 · Companion to DCT_V1_Ch09_Lab.ipynb and AXIOM-09.</t>
  </si>
  <si>
    <t xml:space="preserve">The dependency graph W (shock to column j hits row i), topology metrics, three propagation</t>
  </si>
  <si>
    <t xml:space="preserve">rounds via SUMPRODUCT, and length-3 path counting through on-sheet matrix powers.</t>
  </si>
  <si>
    <t xml:space="preserve">LEGEND — pale-gold cells (the W matrix) are the editable inputs.</t>
  </si>
  <si>
    <t xml:space="preserve">Treasury</t>
  </si>
  <si>
    <t xml:space="preserve">Operatio</t>
  </si>
  <si>
    <t xml:space="preserve">Technolo</t>
  </si>
  <si>
    <t xml:space="preserve">Sales</t>
  </si>
  <si>
    <t xml:space="preserve">HR</t>
  </si>
  <si>
    <t xml:space="preserve">Risk</t>
  </si>
  <si>
    <t xml:space="preserve">Operations</t>
  </si>
  <si>
    <t xml:space="preserve">Technology</t>
  </si>
  <si>
    <t xml:space="preserve">edges (count W&gt;0)</t>
  </si>
  <si>
    <t xml:space="preserve">density = edges/30</t>
  </si>
  <si>
    <t xml:space="preserve">out-degree Technology</t>
  </si>
  <si>
    <t xml:space="preserve">round</t>
  </si>
  <si>
    <t xml:space="preserve">cumulative r1-r3</t>
  </si>
  <si>
    <t xml:space="preserve">total</t>
  </si>
  <si>
    <t xml:space="preserve">ADJ = (W&gt;0)</t>
  </si>
  <si>
    <t xml:space="preserve">ADJ^2</t>
  </si>
  <si>
    <t xml:space="preserve">ADJ^3 = ADJ^2 * ADJ</t>
  </si>
  <si>
    <t xml:space="preserve">paths len-3 Tech→Treasury = ADJ^3[Treasury,Tech]</t>
  </si>
  <si>
    <t xml:space="preserve">Checkpoint</t>
  </si>
  <si>
    <t xml:space="preserve">Engine value</t>
  </si>
  <si>
    <t xml:space="preserve">Meaning</t>
  </si>
  <si>
    <t xml:space="preserve">density</t>
  </si>
  <si>
    <t xml:space="preserve">21 edges of 30 possible</t>
  </si>
  <si>
    <t xml:space="preserve">out_degree_tech</t>
  </si>
  <si>
    <t xml:space="preserve">Technology feeds four components</t>
  </si>
  <si>
    <t xml:space="preserve">ops_round1</t>
  </si>
  <si>
    <t xml:space="preserve">First-round hit to Operations</t>
  </si>
  <si>
    <t xml:space="preserve">treasury_round2</t>
  </si>
  <si>
    <t xml:space="preserve">Tech shock reaches funding in two hops</t>
  </si>
  <si>
    <t xml:space="preserve">cum_impact_total</t>
  </si>
  <si>
    <t xml:space="preserve">Three rounds, summed everywhere</t>
  </si>
  <si>
    <t xml:space="preserve">cum_impact_risk</t>
  </si>
  <si>
    <t xml:space="preserve">What Risk absorbs</t>
  </si>
  <si>
    <t xml:space="preserve">paths3_tech_treasury</t>
  </si>
  <si>
    <t xml:space="preserve">Distinct 3-hop routes</t>
  </si>
  <si>
    <t xml:space="preserve">spectral_radius_W</t>
  </si>
  <si>
    <t xml:space="preserve">&lt;1: propagation dies out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</si>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</sst>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4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00"/>
  </cols>
  <sheetData>
    <row r="1" customFormat="false" ht="1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</row>
    <row r="3" customFormat="false" ht="15" hidden="false" customHeight="true" outlineLevel="0" collapsed="false">
      <c r="B3" s="3"/>
    </row>
    <row r="4" customFormat="false" ht="15" hidden="false" customHeight="true" outlineLevel="0" collapsed="false">
      <c r="B4" s="3" t="s">
        <v>2</v>
      </c>
    </row>
    <row r="5" customFormat="false" ht="15" hidden="false" customHeight="true" outlineLevel="0" collapsed="false">
      <c r="B5" s="3" t="s">
        <v>3</v>
      </c>
    </row>
    <row r="6" customFormat="false" ht="15" hidden="false" customHeight="true" outlineLevel="0" collapsed="false">
      <c r="B6" s="2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8" min="1" style="1" width="11"/>
  </cols>
  <sheetData>
    <row r="1" customFormat="false" ht="15" hidden="false" customHeight="true" outlineLevel="0" collapsed="false">
      <c r="A1" s="4"/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</row>
    <row r="2" customFormat="false" ht="15" hidden="false" customHeight="true" outlineLevel="0" collapsed="false">
      <c r="A2" s="2" t="s">
        <v>5</v>
      </c>
      <c r="B2" s="5" t="n">
        <v>0</v>
      </c>
      <c r="C2" s="5" t="n">
        <v>0.3</v>
      </c>
      <c r="D2" s="5" t="n">
        <v>0.1</v>
      </c>
      <c r="E2" s="5" t="n">
        <v>0.4</v>
      </c>
      <c r="F2" s="5" t="n">
        <v>0</v>
      </c>
      <c r="G2" s="5" t="n">
        <v>0.2</v>
      </c>
    </row>
    <row r="3" customFormat="false" ht="15" hidden="false" customHeight="true" outlineLevel="0" collapsed="false">
      <c r="A3" s="2" t="s">
        <v>11</v>
      </c>
      <c r="B3" s="5" t="n">
        <v>0.1</v>
      </c>
      <c r="C3" s="5" t="n">
        <v>0</v>
      </c>
      <c r="D3" s="5" t="n">
        <v>0.45</v>
      </c>
      <c r="E3" s="5" t="n">
        <v>0.2</v>
      </c>
      <c r="F3" s="5" t="n">
        <v>0.25</v>
      </c>
      <c r="G3" s="5" t="n">
        <v>0</v>
      </c>
    </row>
    <row r="4" customFormat="false" ht="15" hidden="false" customHeight="true" outlineLevel="0" collapsed="false">
      <c r="A4" s="2" t="s">
        <v>12</v>
      </c>
      <c r="B4" s="5" t="n">
        <v>0.15</v>
      </c>
      <c r="C4" s="5" t="n">
        <v>0.05</v>
      </c>
      <c r="D4" s="5" t="n">
        <v>0</v>
      </c>
      <c r="E4" s="5" t="n">
        <v>0</v>
      </c>
      <c r="F4" s="5" t="n">
        <v>0.2</v>
      </c>
      <c r="G4" s="5" t="n">
        <v>0</v>
      </c>
    </row>
    <row r="5" customFormat="false" ht="15" hidden="false" customHeight="true" outlineLevel="0" collapsed="false">
      <c r="A5" s="2" t="s">
        <v>8</v>
      </c>
      <c r="B5" s="5" t="n">
        <v>0</v>
      </c>
      <c r="C5" s="5" t="n">
        <v>0.35</v>
      </c>
      <c r="D5" s="5" t="n">
        <v>0.3</v>
      </c>
      <c r="E5" s="5" t="n">
        <v>0</v>
      </c>
      <c r="F5" s="5" t="n">
        <v>0.1</v>
      </c>
      <c r="G5" s="5" t="n">
        <v>0</v>
      </c>
    </row>
    <row r="6" customFormat="false" ht="15" hidden="false" customHeight="true" outlineLevel="0" collapsed="false">
      <c r="A6" s="2" t="s">
        <v>9</v>
      </c>
      <c r="B6" s="5" t="n">
        <v>0.05</v>
      </c>
      <c r="C6" s="5" t="n">
        <v>0.1</v>
      </c>
      <c r="D6" s="5" t="n">
        <v>0</v>
      </c>
      <c r="E6" s="5" t="n">
        <v>0</v>
      </c>
      <c r="F6" s="5" t="n">
        <v>0</v>
      </c>
      <c r="G6" s="5" t="n">
        <v>0</v>
      </c>
    </row>
    <row r="7" customFormat="false" ht="15" hidden="false" customHeight="true" outlineLevel="0" collapsed="false">
      <c r="A7" s="2" t="s">
        <v>10</v>
      </c>
      <c r="B7" s="5" t="n">
        <v>0.2</v>
      </c>
      <c r="C7" s="5" t="n">
        <v>0.15</v>
      </c>
      <c r="D7" s="5" t="n">
        <v>0.25</v>
      </c>
      <c r="E7" s="5" t="n">
        <v>0.15</v>
      </c>
      <c r="F7" s="5" t="n">
        <v>0.05</v>
      </c>
      <c r="G7" s="5" t="n">
        <v>0</v>
      </c>
    </row>
    <row r="9" customFormat="false" ht="15" hidden="false" customHeight="true" outlineLevel="0" collapsed="false">
      <c r="A9" s="3" t="s">
        <v>13</v>
      </c>
      <c r="B9" s="3" t="n">
        <f aca="false">SUMPRODUCT(--(B2:G7&gt;0))</f>
        <v>21</v>
      </c>
    </row>
    <row r="10" customFormat="false" ht="15" hidden="false" customHeight="true" outlineLevel="0" collapsed="false">
      <c r="A10" s="3" t="s">
        <v>14</v>
      </c>
      <c r="B10" s="3" t="n">
        <f aca="false">B9/30</f>
        <v>0.7</v>
      </c>
    </row>
    <row r="11" customFormat="false" ht="15" hidden="false" customHeight="true" outlineLevel="0" collapsed="false">
      <c r="A11" s="3" t="s">
        <v>15</v>
      </c>
      <c r="B11" s="3" t="n">
        <f aca="false">SUMPRODUCT(--(D2:D7&gt;0))</f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1" style="1" width="12"/>
  </cols>
  <sheetData>
    <row r="1" customFormat="false" ht="15" hidden="false" customHeight="true" outlineLevel="0" collapsed="false">
      <c r="A1" s="4" t="s">
        <v>16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</row>
    <row r="2" customFormat="false" ht="15" hidden="false" customHeight="true" outlineLevel="0" collapsed="false">
      <c r="A2" s="3" t="n">
        <v>0</v>
      </c>
      <c r="B2" s="6" t="n">
        <v>0</v>
      </c>
      <c r="C2" s="6" t="n">
        <v>0</v>
      </c>
      <c r="D2" s="6" t="n">
        <v>10</v>
      </c>
      <c r="E2" s="6" t="n">
        <v>0</v>
      </c>
      <c r="F2" s="6" t="n">
        <v>0</v>
      </c>
      <c r="G2" s="6" t="n">
        <v>0</v>
      </c>
    </row>
    <row r="3" customFormat="false" ht="15" hidden="false" customHeight="true" outlineLevel="0" collapsed="false">
      <c r="A3" s="3" t="n">
        <v>1</v>
      </c>
      <c r="B3" s="7" t="n">
        <f aca="false">SUMPRODUCT(Graph!B2:G2,B2:G2)</f>
        <v>1</v>
      </c>
      <c r="C3" s="7" t="n">
        <f aca="false">SUMPRODUCT(Graph!B3:G3,B2:G2)</f>
        <v>4.5</v>
      </c>
      <c r="D3" s="7" t="n">
        <f aca="false">SUMPRODUCT(Graph!B4:G4,B2:G2)</f>
        <v>0</v>
      </c>
      <c r="E3" s="7" t="n">
        <f aca="false">SUMPRODUCT(Graph!B5:G5,B2:G2)</f>
        <v>3</v>
      </c>
      <c r="F3" s="7" t="n">
        <f aca="false">SUMPRODUCT(Graph!B6:G6,B2:G2)</f>
        <v>0</v>
      </c>
      <c r="G3" s="7" t="n">
        <f aca="false">SUMPRODUCT(Graph!B7:G7,B2:G2)</f>
        <v>2.5</v>
      </c>
    </row>
    <row r="4" customFormat="false" ht="15" hidden="false" customHeight="true" outlineLevel="0" collapsed="false">
      <c r="A4" s="3" t="n">
        <v>2</v>
      </c>
      <c r="B4" s="7" t="n">
        <f aca="false">SUMPRODUCT(Graph!B2:G2,B3:G3)</f>
        <v>3.05</v>
      </c>
      <c r="C4" s="7" t="n">
        <f aca="false">SUMPRODUCT(Graph!B3:G3,B3:G3)</f>
        <v>0.7</v>
      </c>
      <c r="D4" s="7" t="n">
        <f aca="false">SUMPRODUCT(Graph!B4:G4,B3:G3)</f>
        <v>0.375</v>
      </c>
      <c r="E4" s="7" t="n">
        <f aca="false">SUMPRODUCT(Graph!B5:G5,B3:G3)</f>
        <v>1.575</v>
      </c>
      <c r="F4" s="7" t="n">
        <f aca="false">SUMPRODUCT(Graph!B6:G6,B3:G3)</f>
        <v>0.5</v>
      </c>
      <c r="G4" s="7" t="n">
        <f aca="false">SUMPRODUCT(Graph!B7:G7,B3:G3)</f>
        <v>1.325</v>
      </c>
    </row>
    <row r="5" customFormat="false" ht="15" hidden="false" customHeight="true" outlineLevel="0" collapsed="false">
      <c r="A5" s="3" t="n">
        <v>3</v>
      </c>
      <c r="B5" s="7" t="n">
        <f aca="false">SUMPRODUCT(Graph!B2:G2,B4:G4)</f>
        <v>1.1425</v>
      </c>
      <c r="C5" s="7" t="n">
        <f aca="false">SUMPRODUCT(Graph!B3:G3,B4:G4)</f>
        <v>0.91375</v>
      </c>
      <c r="D5" s="7" t="n">
        <f aca="false">SUMPRODUCT(Graph!B4:G4,B4:G4)</f>
        <v>0.5925</v>
      </c>
      <c r="E5" s="7" t="n">
        <f aca="false">SUMPRODUCT(Graph!B5:G5,B4:G4)</f>
        <v>0.4075</v>
      </c>
      <c r="F5" s="7" t="n">
        <f aca="false">SUMPRODUCT(Graph!B6:G6,B4:G4)</f>
        <v>0.2225</v>
      </c>
      <c r="G5" s="7" t="n">
        <f aca="false">SUMPRODUCT(Graph!B7:G7,B4:G4)</f>
        <v>1.07</v>
      </c>
    </row>
    <row r="6" customFormat="false" ht="15" hidden="false" customHeight="true" outlineLevel="0" collapsed="false">
      <c r="B6" s="8"/>
      <c r="C6" s="8"/>
      <c r="D6" s="8"/>
      <c r="E6" s="8"/>
      <c r="F6" s="8"/>
      <c r="G6" s="8"/>
    </row>
    <row r="7" customFormat="false" ht="15" hidden="false" customHeight="true" outlineLevel="0" collapsed="false">
      <c r="A7" s="2" t="s">
        <v>17</v>
      </c>
      <c r="B7" s="7" t="n">
        <f aca="false">SUM(B3:B5)</f>
        <v>5.1925</v>
      </c>
      <c r="C7" s="7" t="n">
        <f aca="false">SUM(C3:C5)</f>
        <v>6.11375</v>
      </c>
      <c r="D7" s="7" t="n">
        <f aca="false">SUM(D3:D5)</f>
        <v>0.9675</v>
      </c>
      <c r="E7" s="7" t="n">
        <f aca="false">SUM(E3:E5)</f>
        <v>4.9825</v>
      </c>
      <c r="F7" s="7" t="n">
        <f aca="false">SUM(F3:F5)</f>
        <v>0.7225</v>
      </c>
      <c r="G7" s="7" t="n">
        <f aca="false">SUM(G3:G5)</f>
        <v>4.895</v>
      </c>
    </row>
    <row r="8" customFormat="false" ht="15" hidden="false" customHeight="true" outlineLevel="0" collapsed="false">
      <c r="A8" s="2" t="s">
        <v>18</v>
      </c>
      <c r="B8" s="9" t="n">
        <f aca="false">SUM(B7:G7)</f>
        <v>22.87375</v>
      </c>
      <c r="C8" s="8"/>
      <c r="D8" s="8"/>
      <c r="E8" s="8"/>
      <c r="F8" s="8"/>
      <c r="G8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1" min="1" style="1" width="8"/>
  </cols>
  <sheetData>
    <row r="1" customFormat="false" ht="15" hidden="false" customHeight="true" outlineLevel="0" collapsed="false">
      <c r="A1" s="2" t="s">
        <v>19</v>
      </c>
      <c r="I1" s="2" t="s">
        <v>20</v>
      </c>
    </row>
    <row r="2" customFormat="false" ht="15" hidden="false" customHeight="true" outlineLevel="0" collapsed="false">
      <c r="A2" s="3" t="n">
        <f aca="false">IF(Graph!B2&gt;0,1,0)</f>
        <v>0</v>
      </c>
      <c r="B2" s="3" t="n">
        <f aca="false">IF(Graph!C2&gt;0,1,0)</f>
        <v>1</v>
      </c>
      <c r="C2" s="3" t="n">
        <f aca="false">IF(Graph!D2&gt;0,1,0)</f>
        <v>1</v>
      </c>
      <c r="D2" s="3" t="n">
        <f aca="false">IF(Graph!E2&gt;0,1,0)</f>
        <v>1</v>
      </c>
      <c r="E2" s="3" t="n">
        <f aca="false">IF(Graph!F2&gt;0,1,0)</f>
        <v>0</v>
      </c>
      <c r="F2" s="3" t="n">
        <f aca="false">IF(Graph!G2&gt;0,1,0)</f>
        <v>1</v>
      </c>
      <c r="I2" s="3" t="n">
        <f aca="false">A2*A2+B2*A3+C2*A4+D2*A5+E2*A6+F2*A7</f>
        <v>3</v>
      </c>
      <c r="J2" s="3" t="n">
        <f aca="false">A2*B2+B2*B3+C2*B4+D2*B5+E2*B6+F2*B7</f>
        <v>3</v>
      </c>
      <c r="K2" s="3" t="n">
        <f aca="false">A2*C2+B2*C3+C2*C4+D2*C5+E2*C6+F2*C7</f>
        <v>3</v>
      </c>
      <c r="L2" s="3" t="n">
        <f aca="false">A2*D2+B2*D3+C2*D4+D2*D5+E2*D6+F2*D7</f>
        <v>2</v>
      </c>
      <c r="M2" s="3" t="n">
        <f aca="false">A2*E2+B2*E3+C2*E4+D2*E5+E2*E6+F2*E7</f>
        <v>4</v>
      </c>
      <c r="N2" s="3" t="n">
        <f aca="false">A2*F2+B2*F3+C2*F4+D2*F5+E2*F6+F2*F7</f>
        <v>0</v>
      </c>
    </row>
    <row r="3" customFormat="false" ht="15" hidden="false" customHeight="true" outlineLevel="0" collapsed="false">
      <c r="A3" s="3" t="n">
        <f aca="false">IF(Graph!B3&gt;0,1,0)</f>
        <v>1</v>
      </c>
      <c r="B3" s="3" t="n">
        <f aca="false">IF(Graph!C3&gt;0,1,0)</f>
        <v>0</v>
      </c>
      <c r="C3" s="3" t="n">
        <f aca="false">IF(Graph!D3&gt;0,1,0)</f>
        <v>1</v>
      </c>
      <c r="D3" s="3" t="n">
        <f aca="false">IF(Graph!E3&gt;0,1,0)</f>
        <v>1</v>
      </c>
      <c r="E3" s="3" t="n">
        <f aca="false">IF(Graph!F3&gt;0,1,0)</f>
        <v>1</v>
      </c>
      <c r="F3" s="3" t="n">
        <f aca="false">IF(Graph!G3&gt;0,1,0)</f>
        <v>0</v>
      </c>
      <c r="I3" s="3" t="n">
        <f aca="false">A3*A2+B3*A3+C3*A4+D3*A5+E3*A6+F3*A7</f>
        <v>2</v>
      </c>
      <c r="J3" s="3" t="n">
        <f aca="false">A3*B2+B3*B3+C3*B4+D3*B5+E3*B6+F3*B7</f>
        <v>4</v>
      </c>
      <c r="K3" s="3" t="n">
        <f aca="false">A3*C2+B3*C3+C3*C4+D3*C5+E3*C6+F3*C7</f>
        <v>2</v>
      </c>
      <c r="L3" s="3" t="n">
        <f aca="false">A3*D2+B3*D3+C3*D4+D3*D5+E3*D6+F3*D7</f>
        <v>1</v>
      </c>
      <c r="M3" s="3" t="n">
        <f aca="false">A3*E2+B3*E3+C3*E4+D3*E5+E3*E6+F3*E7</f>
        <v>2</v>
      </c>
      <c r="N3" s="3" t="n">
        <f aca="false">A3*F2+B3*F3+C3*F4+D3*F5+E3*F6+F3*F7</f>
        <v>1</v>
      </c>
    </row>
    <row r="4" customFormat="false" ht="15" hidden="false" customHeight="true" outlineLevel="0" collapsed="false">
      <c r="A4" s="3" t="n">
        <f aca="false">IF(Graph!B4&gt;0,1,0)</f>
        <v>1</v>
      </c>
      <c r="B4" s="3" t="n">
        <f aca="false">IF(Graph!C4&gt;0,1,0)</f>
        <v>1</v>
      </c>
      <c r="C4" s="3" t="n">
        <f aca="false">IF(Graph!D4&gt;0,1,0)</f>
        <v>0</v>
      </c>
      <c r="D4" s="3" t="n">
        <f aca="false">IF(Graph!E4&gt;0,1,0)</f>
        <v>0</v>
      </c>
      <c r="E4" s="3" t="n">
        <f aca="false">IF(Graph!F4&gt;0,1,0)</f>
        <v>1</v>
      </c>
      <c r="F4" s="3" t="n">
        <f aca="false">IF(Graph!G4&gt;0,1,0)</f>
        <v>0</v>
      </c>
      <c r="I4" s="3" t="n">
        <f aca="false">A4*A2+B4*A3+C4*A4+D4*A5+E4*A6+F4*A7</f>
        <v>2</v>
      </c>
      <c r="J4" s="3" t="n">
        <f aca="false">A4*B2+B4*B3+C4*B4+D4*B5+E4*B6+F4*B7</f>
        <v>2</v>
      </c>
      <c r="K4" s="3" t="n">
        <f aca="false">A4*C2+B4*C3+C4*C4+D4*C5+E4*C6+F4*C7</f>
        <v>2</v>
      </c>
      <c r="L4" s="3" t="n">
        <f aca="false">A4*D2+B4*D3+C4*D4+D4*D5+E4*D6+F4*D7</f>
        <v>2</v>
      </c>
      <c r="M4" s="3" t="n">
        <f aca="false">A4*E2+B4*E3+C4*E4+D4*E5+E4*E6+F4*E7</f>
        <v>1</v>
      </c>
      <c r="N4" s="3" t="n">
        <f aca="false">A4*F2+B4*F3+C4*F4+D4*F5+E4*F6+F4*F7</f>
        <v>1</v>
      </c>
    </row>
    <row r="5" customFormat="false" ht="15" hidden="false" customHeight="true" outlineLevel="0" collapsed="false">
      <c r="A5" s="3" t="n">
        <f aca="false">IF(Graph!B5&gt;0,1,0)</f>
        <v>0</v>
      </c>
      <c r="B5" s="3" t="n">
        <f aca="false">IF(Graph!C5&gt;0,1,0)</f>
        <v>1</v>
      </c>
      <c r="C5" s="3" t="n">
        <f aca="false">IF(Graph!D5&gt;0,1,0)</f>
        <v>1</v>
      </c>
      <c r="D5" s="3" t="n">
        <f aca="false">IF(Graph!E5&gt;0,1,0)</f>
        <v>0</v>
      </c>
      <c r="E5" s="3" t="n">
        <f aca="false">IF(Graph!F5&gt;0,1,0)</f>
        <v>1</v>
      </c>
      <c r="F5" s="3" t="n">
        <f aca="false">IF(Graph!G5&gt;0,1,0)</f>
        <v>0</v>
      </c>
      <c r="I5" s="3" t="n">
        <f aca="false">A5*A2+B5*A3+C5*A4+D5*A5+E5*A6+F5*A7</f>
        <v>3</v>
      </c>
      <c r="J5" s="3" t="n">
        <f aca="false">A5*B2+B5*B3+C5*B4+D5*B5+E5*B6+F5*B7</f>
        <v>2</v>
      </c>
      <c r="K5" s="3" t="n">
        <f aca="false">A5*C2+B5*C3+C5*C4+D5*C5+E5*C6+F5*C7</f>
        <v>1</v>
      </c>
      <c r="L5" s="3" t="n">
        <f aca="false">A5*D2+B5*D3+C5*D4+D5*D5+E5*D6+F5*D7</f>
        <v>1</v>
      </c>
      <c r="M5" s="3" t="n">
        <f aca="false">A5*E2+B5*E3+C5*E4+D5*E5+E5*E6+F5*E7</f>
        <v>2</v>
      </c>
      <c r="N5" s="3" t="n">
        <f aca="false">A5*F2+B5*F3+C5*F4+D5*F5+E5*F6+F5*F7</f>
        <v>0</v>
      </c>
    </row>
    <row r="6" customFormat="false" ht="15" hidden="false" customHeight="true" outlineLevel="0" collapsed="false">
      <c r="A6" s="3" t="n">
        <f aca="false">IF(Graph!B6&gt;0,1,0)</f>
        <v>1</v>
      </c>
      <c r="B6" s="3" t="n">
        <f aca="false">IF(Graph!C6&gt;0,1,0)</f>
        <v>1</v>
      </c>
      <c r="C6" s="3" t="n">
        <f aca="false">IF(Graph!D6&gt;0,1,0)</f>
        <v>0</v>
      </c>
      <c r="D6" s="3" t="n">
        <f aca="false">IF(Graph!E6&gt;0,1,0)</f>
        <v>0</v>
      </c>
      <c r="E6" s="3" t="n">
        <f aca="false">IF(Graph!F6&gt;0,1,0)</f>
        <v>0</v>
      </c>
      <c r="F6" s="3" t="n">
        <f aca="false">IF(Graph!G6&gt;0,1,0)</f>
        <v>0</v>
      </c>
      <c r="I6" s="3" t="n">
        <f aca="false">A6*A2+B6*A3+C6*A4+D6*A5+E6*A6+F6*A7</f>
        <v>1</v>
      </c>
      <c r="J6" s="3" t="n">
        <f aca="false">A6*B2+B6*B3+C6*B4+D6*B5+E6*B6+F6*B7</f>
        <v>1</v>
      </c>
      <c r="K6" s="3" t="n">
        <f aca="false">A6*C2+B6*C3+C6*C4+D6*C5+E6*C6+F6*C7</f>
        <v>2</v>
      </c>
      <c r="L6" s="3" t="n">
        <f aca="false">A6*D2+B6*D3+C6*D4+D6*D5+E6*D6+F6*D7</f>
        <v>2</v>
      </c>
      <c r="M6" s="3" t="n">
        <f aca="false">A6*E2+B6*E3+C6*E4+D6*E5+E6*E6+F6*E7</f>
        <v>1</v>
      </c>
      <c r="N6" s="3" t="n">
        <f aca="false">A6*F2+B6*F3+C6*F4+D6*F5+E6*F6+F6*F7</f>
        <v>1</v>
      </c>
    </row>
    <row r="7" customFormat="false" ht="15" hidden="false" customHeight="true" outlineLevel="0" collapsed="false">
      <c r="A7" s="3" t="n">
        <f aca="false">IF(Graph!B7&gt;0,1,0)</f>
        <v>1</v>
      </c>
      <c r="B7" s="3" t="n">
        <f aca="false">IF(Graph!C7&gt;0,1,0)</f>
        <v>1</v>
      </c>
      <c r="C7" s="3" t="n">
        <f aca="false">IF(Graph!D7&gt;0,1,0)</f>
        <v>1</v>
      </c>
      <c r="D7" s="3" t="n">
        <f aca="false">IF(Graph!E7&gt;0,1,0)</f>
        <v>1</v>
      </c>
      <c r="E7" s="3" t="n">
        <f aca="false">IF(Graph!F7&gt;0,1,0)</f>
        <v>1</v>
      </c>
      <c r="F7" s="3" t="n">
        <f aca="false">IF(Graph!G7&gt;0,1,0)</f>
        <v>0</v>
      </c>
      <c r="I7" s="3" t="n">
        <f aca="false">A7*A2+B7*A3+C7*A4+D7*A5+E7*A6+F7*A7</f>
        <v>3</v>
      </c>
      <c r="J7" s="3" t="n">
        <f aca="false">A7*B2+B7*B3+C7*B4+D7*B5+E7*B6+F7*B7</f>
        <v>4</v>
      </c>
      <c r="K7" s="3" t="n">
        <f aca="false">A7*C2+B7*C3+C7*C4+D7*C5+E7*C6+F7*C7</f>
        <v>3</v>
      </c>
      <c r="L7" s="3" t="n">
        <f aca="false">A7*D2+B7*D3+C7*D4+D7*D5+E7*D6+F7*D7</f>
        <v>2</v>
      </c>
      <c r="M7" s="3" t="n">
        <f aca="false">A7*E2+B7*E3+C7*E4+D7*E5+E7*E6+F7*E7</f>
        <v>3</v>
      </c>
      <c r="N7" s="3" t="n">
        <f aca="false">A7*F2+B7*F3+C7*F4+D7*F5+E7*F6+F7*F7</f>
        <v>1</v>
      </c>
    </row>
    <row r="10" customFormat="false" ht="15" hidden="false" customHeight="true" outlineLevel="0" collapsed="false">
      <c r="A10" s="2" t="s">
        <v>21</v>
      </c>
    </row>
    <row r="11" customFormat="false" ht="15" hidden="false" customHeight="true" outlineLevel="0" collapsed="false">
      <c r="A11" s="3" t="n">
        <f aca="false">I2*A2+J2*A3+K2*A4+L2*A5+M2*A6+N2*A7</f>
        <v>10</v>
      </c>
      <c r="B11" s="3" t="n">
        <f aca="false">I2*B2+J2*B3+K2*B4+L2*B5+M2*B6+N2*B7</f>
        <v>12</v>
      </c>
      <c r="C11" s="3" t="n">
        <f aca="false">I2*C2+J2*C3+K2*C4+L2*C5+M2*C6+N2*C7</f>
        <v>8</v>
      </c>
      <c r="D11" s="3" t="n">
        <f aca="false">I2*D2+J2*D3+K2*D4+L2*D5+M2*D6+N2*D7</f>
        <v>6</v>
      </c>
      <c r="E11" s="3" t="n">
        <f aca="false">I2*E2+J2*E3+K2*E4+L2*E5+M2*E6+N2*E7</f>
        <v>8</v>
      </c>
      <c r="F11" s="3" t="n">
        <f aca="false">I2*F2+J2*F3+K2*F4+L2*F5+M2*F6+N2*F7</f>
        <v>3</v>
      </c>
    </row>
    <row r="12" customFormat="false" ht="15" hidden="false" customHeight="true" outlineLevel="0" collapsed="false">
      <c r="A12" s="3" t="n">
        <f aca="false">I3*A2+J3*A3+K3*A4+L3*A5+M3*A6+N3*A7</f>
        <v>9</v>
      </c>
      <c r="B12" s="3" t="n">
        <f aca="false">I3*B2+J3*B3+K3*B4+L3*B5+M3*B6+N3*B7</f>
        <v>8</v>
      </c>
      <c r="C12" s="3" t="n">
        <f aca="false">I3*C2+J3*C3+K3*C4+L3*C5+M3*C6+N3*C7</f>
        <v>8</v>
      </c>
      <c r="D12" s="3" t="n">
        <f aca="false">I3*D2+J3*D3+K3*D4+L3*D5+M3*D6+N3*D7</f>
        <v>7</v>
      </c>
      <c r="E12" s="3" t="n">
        <f aca="false">I3*E2+J3*E3+K3*E4+L3*E5+M3*E6+N3*E7</f>
        <v>8</v>
      </c>
      <c r="F12" s="3" t="n">
        <f aca="false">I3*F2+J3*F3+K3*F4+L3*F5+M3*F6+N3*F7</f>
        <v>2</v>
      </c>
    </row>
    <row r="13" customFormat="false" ht="15" hidden="false" customHeight="true" outlineLevel="0" collapsed="false">
      <c r="A13" s="3" t="n">
        <f aca="false">I4*A2+J4*A3+K4*A4+L4*A5+M4*A6+N4*A7</f>
        <v>6</v>
      </c>
      <c r="B13" s="3" t="n">
        <f aca="false">I4*B2+J4*B3+K4*B4+L4*B5+M4*B6+N4*B7</f>
        <v>8</v>
      </c>
      <c r="C13" s="3" t="n">
        <f aca="false">I4*C2+J4*C3+K4*C4+L4*C5+M4*C6+N4*C7</f>
        <v>7</v>
      </c>
      <c r="D13" s="3" t="n">
        <f aca="false">I4*D2+J4*D3+K4*D4+L4*D5+M4*D6+N4*D7</f>
        <v>5</v>
      </c>
      <c r="E13" s="3" t="n">
        <f aca="false">I4*E2+J4*E3+K4*E4+L4*E5+M4*E6+N4*E7</f>
        <v>7</v>
      </c>
      <c r="F13" s="3" t="n">
        <f aca="false">I4*F2+J4*F3+K4*F4+L4*F5+M4*F6+N4*F7</f>
        <v>2</v>
      </c>
    </row>
    <row r="14" customFormat="false" ht="15" hidden="false" customHeight="true" outlineLevel="0" collapsed="false">
      <c r="A14" s="3" t="n">
        <f aca="false">I5*A2+J5*A3+K5*A4+L5*A5+M5*A6+N5*A7</f>
        <v>5</v>
      </c>
      <c r="B14" s="3" t="n">
        <f aca="false">I5*B2+J5*B3+K5*B4+L5*B5+M5*B6+N5*B7</f>
        <v>7</v>
      </c>
      <c r="C14" s="3" t="n">
        <f aca="false">I5*C2+J5*C3+K5*C4+L5*C5+M5*C6+N5*C7</f>
        <v>6</v>
      </c>
      <c r="D14" s="3" t="n">
        <f aca="false">I5*D2+J5*D3+K5*D4+L5*D5+M5*D6+N5*D7</f>
        <v>5</v>
      </c>
      <c r="E14" s="3" t="n">
        <f aca="false">I5*E2+J5*E3+K5*E4+L5*E5+M5*E6+N5*E7</f>
        <v>4</v>
      </c>
      <c r="F14" s="3" t="n">
        <f aca="false">I5*F2+J5*F3+K5*F4+L5*F5+M5*F6+N5*F7</f>
        <v>3</v>
      </c>
    </row>
    <row r="15" customFormat="false" ht="15" hidden="false" customHeight="true" outlineLevel="0" collapsed="false">
      <c r="A15" s="3" t="n">
        <f aca="false">I6*A2+J6*A3+K6*A4+L6*A5+M6*A6+N6*A7</f>
        <v>5</v>
      </c>
      <c r="B15" s="3" t="n">
        <f aca="false">I6*B2+J6*B3+K6*B4+L6*B5+M6*B6+N6*B7</f>
        <v>7</v>
      </c>
      <c r="C15" s="3" t="n">
        <f aca="false">I6*C2+J6*C3+K6*C4+L6*C5+M6*C6+N6*C7</f>
        <v>5</v>
      </c>
      <c r="D15" s="3" t="n">
        <f aca="false">I6*D2+J6*D3+K6*D4+L6*D5+M6*D6+N6*D7</f>
        <v>3</v>
      </c>
      <c r="E15" s="3" t="n">
        <f aca="false">I6*E2+J6*E3+K6*E4+L6*E5+M6*E6+N6*E7</f>
        <v>6</v>
      </c>
      <c r="F15" s="3" t="n">
        <f aca="false">I6*F2+J6*F3+K6*F4+L6*F5+M6*F6+N6*F7</f>
        <v>1</v>
      </c>
    </row>
    <row r="16" customFormat="false" ht="15" hidden="false" customHeight="true" outlineLevel="0" collapsed="false">
      <c r="A16" s="3" t="n">
        <f aca="false">I7*A2+J7*A3+K7*A4+L7*A5+M7*A6+N7*A7</f>
        <v>11</v>
      </c>
      <c r="B16" s="3" t="n">
        <f aca="false">I7*B2+J7*B3+K7*B4+L7*B5+M7*B6+N7*B7</f>
        <v>12</v>
      </c>
      <c r="C16" s="3" t="n">
        <f aca="false">I7*C2+J7*C3+K7*C4+L7*C5+M7*C6+N7*C7</f>
        <v>10</v>
      </c>
      <c r="D16" s="3" t="n">
        <f aca="false">I7*D2+J7*D3+K7*D4+L7*D5+M7*D6+N7*D7</f>
        <v>8</v>
      </c>
      <c r="E16" s="3" t="n">
        <f aca="false">I7*E2+J7*E3+K7*E4+L7*E5+M7*E6+N7*E7</f>
        <v>10</v>
      </c>
      <c r="F16" s="3" t="n">
        <f aca="false">I7*F2+J7*F3+K7*F4+L7*F5+M7*F6+N7*F7</f>
        <v>3</v>
      </c>
    </row>
    <row r="18" customFormat="false" ht="15" hidden="false" customHeight="true" outlineLevel="0" collapsed="false">
      <c r="A18" s="3" t="s">
        <v>22</v>
      </c>
    </row>
    <row r="19" customFormat="false" ht="15" hidden="false" customHeight="true" outlineLevel="0" collapsed="false">
      <c r="A19" s="2" t="n">
        <f aca="false">C11</f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16"/>
    <col collapsed="false" customWidth="true" hidden="false" outlineLevel="0" max="3" min="3" style="1" width="64"/>
  </cols>
  <sheetData>
    <row r="1" customFormat="false" ht="15" hidden="false" customHeight="true" outlineLevel="0" collapsed="false">
      <c r="A1" s="4" t="s">
        <v>23</v>
      </c>
      <c r="B1" s="4" t="s">
        <v>24</v>
      </c>
      <c r="C1" s="4" t="s">
        <v>25</v>
      </c>
    </row>
    <row r="2" customFormat="false" ht="15" hidden="false" customHeight="true" outlineLevel="0" collapsed="false">
      <c r="A2" s="3" t="s">
        <v>26</v>
      </c>
      <c r="B2" s="10" t="n">
        <v>0.7</v>
      </c>
      <c r="C2" s="3" t="s">
        <v>27</v>
      </c>
    </row>
    <row r="3" customFormat="false" ht="15" hidden="false" customHeight="true" outlineLevel="0" collapsed="false">
      <c r="A3" s="3" t="s">
        <v>28</v>
      </c>
      <c r="B3" s="10" t="n">
        <v>4</v>
      </c>
      <c r="C3" s="3" t="s">
        <v>29</v>
      </c>
    </row>
    <row r="4" customFormat="false" ht="15" hidden="false" customHeight="true" outlineLevel="0" collapsed="false">
      <c r="A4" s="3" t="s">
        <v>30</v>
      </c>
      <c r="B4" s="10" t="n">
        <v>4.5</v>
      </c>
      <c r="C4" s="3" t="s">
        <v>31</v>
      </c>
    </row>
    <row r="5" customFormat="false" ht="15" hidden="false" customHeight="true" outlineLevel="0" collapsed="false">
      <c r="A5" s="3" t="s">
        <v>32</v>
      </c>
      <c r="B5" s="10" t="n">
        <v>3.05</v>
      </c>
      <c r="C5" s="3" t="s">
        <v>33</v>
      </c>
    </row>
    <row r="6" customFormat="false" ht="15" hidden="false" customHeight="true" outlineLevel="0" collapsed="false">
      <c r="A6" s="3" t="s">
        <v>34</v>
      </c>
      <c r="B6" s="10" t="n">
        <v>22.8738</v>
      </c>
      <c r="C6" s="3" t="s">
        <v>35</v>
      </c>
    </row>
    <row r="7" customFormat="false" ht="15" hidden="false" customHeight="true" outlineLevel="0" collapsed="false">
      <c r="A7" s="3" t="s">
        <v>36</v>
      </c>
      <c r="B7" s="10" t="n">
        <v>4.895</v>
      </c>
      <c r="C7" s="3" t="s">
        <v>37</v>
      </c>
    </row>
    <row r="8" customFormat="false" ht="15" hidden="false" customHeight="true" outlineLevel="0" collapsed="false">
      <c r="A8" s="3" t="s">
        <v>38</v>
      </c>
      <c r="B8" s="10" t="n">
        <v>8</v>
      </c>
      <c r="C8" s="3" t="s">
        <v>39</v>
      </c>
    </row>
    <row r="9" customFormat="false" ht="15" hidden="false" customHeight="true" outlineLevel="0" collapsed="false">
      <c r="A9" s="3" t="s">
        <v>40</v>
      </c>
      <c r="B9" s="10" t="n">
        <v>0.625</v>
      </c>
      <c r="C9" s="3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3" min="2" style="1" width="18"/>
    <col collapsed="false" customWidth="true" hidden="false" outlineLevel="0" max="4" min="4" style="1" width="12"/>
    <col collapsed="false" customWidth="true" hidden="false" outlineLevel="0" max="5" min="5" style="1" width="10"/>
  </cols>
  <sheetData>
    <row r="1" customFormat="false" ht="15" hidden="false" customHeight="true" outlineLevel="0" collapsed="false">
      <c r="A1" s="4" t="s">
        <v>23</v>
      </c>
      <c r="B1" s="4" t="s">
        <v>42</v>
      </c>
      <c r="C1" s="4" t="s">
        <v>24</v>
      </c>
      <c r="D1" s="4" t="s">
        <v>43</v>
      </c>
      <c r="E1" s="4" t="s">
        <v>44</v>
      </c>
    </row>
    <row r="2" customFormat="false" ht="15" hidden="false" customHeight="true" outlineLevel="0" collapsed="false">
      <c r="A2" s="3" t="s">
        <v>26</v>
      </c>
      <c r="B2" s="7" t="n">
        <f aca="false">Graph!B10</f>
        <v>0.7</v>
      </c>
      <c r="C2" s="7" t="n">
        <f aca="false">Reference_Values!B2</f>
        <v>0.7</v>
      </c>
      <c r="D2" s="3" t="n">
        <f aca="false">ABS(B2-C2)</f>
        <v>0</v>
      </c>
      <c r="E2" s="2" t="str">
        <f aca="false">IF(D2&lt;0.0005,"PASS","FAIL")</f>
        <v>PASS</v>
      </c>
    </row>
    <row r="3" customFormat="false" ht="15" hidden="false" customHeight="true" outlineLevel="0" collapsed="false">
      <c r="A3" s="3" t="s">
        <v>28</v>
      </c>
      <c r="B3" s="7" t="n">
        <f aca="false">Graph!B11</f>
        <v>4</v>
      </c>
      <c r="C3" s="7" t="n">
        <f aca="false">Reference_Values!B3</f>
        <v>4</v>
      </c>
      <c r="D3" s="3" t="n">
        <f aca="false">ABS(B3-C3)</f>
        <v>0</v>
      </c>
      <c r="E3" s="2" t="str">
        <f aca="false">IF(D3&lt;0.0005,"PASS","FAIL")</f>
        <v>PASS</v>
      </c>
    </row>
    <row r="4" customFormat="false" ht="15" hidden="false" customHeight="true" outlineLevel="0" collapsed="false">
      <c r="A4" s="3" t="s">
        <v>30</v>
      </c>
      <c r="B4" s="7" t="n">
        <f aca="false">Propagation!C3</f>
        <v>4.5</v>
      </c>
      <c r="C4" s="7" t="n">
        <f aca="false">Reference_Values!B4</f>
        <v>4.5</v>
      </c>
      <c r="D4" s="3" t="n">
        <f aca="false">ABS(B4-C4)</f>
        <v>0</v>
      </c>
      <c r="E4" s="2" t="str">
        <f aca="false">IF(D4&lt;0.0005,"PASS","FAIL")</f>
        <v>PASS</v>
      </c>
    </row>
    <row r="5" customFormat="false" ht="15" hidden="false" customHeight="true" outlineLevel="0" collapsed="false">
      <c r="A5" s="3" t="s">
        <v>32</v>
      </c>
      <c r="B5" s="7" t="n">
        <f aca="false">Propagation!B4</f>
        <v>3.05</v>
      </c>
      <c r="C5" s="7" t="n">
        <f aca="false">Reference_Values!B5</f>
        <v>3.05</v>
      </c>
      <c r="D5" s="3" t="n">
        <f aca="false">ABS(B5-C5)</f>
        <v>0</v>
      </c>
      <c r="E5" s="2" t="str">
        <f aca="false">IF(D5&lt;0.0005,"PASS","FAIL")</f>
        <v>PASS</v>
      </c>
    </row>
    <row r="6" customFormat="false" ht="15" hidden="false" customHeight="true" outlineLevel="0" collapsed="false">
      <c r="A6" s="3" t="s">
        <v>34</v>
      </c>
      <c r="B6" s="7" t="n">
        <f aca="false">Propagation!B8</f>
        <v>22.87375</v>
      </c>
      <c r="C6" s="7" t="n">
        <f aca="false">Reference_Values!B6</f>
        <v>22.8738</v>
      </c>
      <c r="D6" s="3" t="n">
        <f aca="false">ABS(B6-C6)</f>
        <v>4.99999999981071E-005</v>
      </c>
      <c r="E6" s="2" t="str">
        <f aca="false">IF(D6&lt;0.0005,"PASS","FAIL")</f>
        <v>PASS</v>
      </c>
    </row>
    <row r="7" customFormat="false" ht="15" hidden="false" customHeight="true" outlineLevel="0" collapsed="false">
      <c r="A7" s="3" t="s">
        <v>36</v>
      </c>
      <c r="B7" s="7" t="n">
        <f aca="false">Propagation!G7</f>
        <v>4.895</v>
      </c>
      <c r="C7" s="7" t="n">
        <f aca="false">Reference_Values!B7</f>
        <v>4.895</v>
      </c>
      <c r="D7" s="3" t="n">
        <f aca="false">ABS(B7-C7)</f>
        <v>0</v>
      </c>
      <c r="E7" s="2" t="str">
        <f aca="false">IF(D7&lt;0.0005,"PASS","FAIL")</f>
        <v>PASS</v>
      </c>
    </row>
    <row r="8" customFormat="false" ht="15" hidden="false" customHeight="true" outlineLevel="0" collapsed="false">
      <c r="A8" s="3" t="s">
        <v>38</v>
      </c>
      <c r="B8" s="7" t="n">
        <f aca="false">Paths!A19</f>
        <v>8</v>
      </c>
      <c r="C8" s="7" t="n">
        <f aca="false">Reference_Values!B8</f>
        <v>8</v>
      </c>
      <c r="D8" s="3" t="n">
        <f aca="false">ABS(B8-C8)</f>
        <v>0</v>
      </c>
      <c r="E8" s="2" t="str">
        <f aca="false">IF(D8&lt;0.0005,"PASS","FAIL")</f>
        <v>PASS</v>
      </c>
    </row>
    <row r="9" customFormat="false" ht="15" hidden="false" customHeight="true" outlineLevel="0" collapsed="false"/>
    <row r="10" customFormat="false" ht="15" hidden="false" customHeight="false" outlineLevel="0" collapsed="false">
      <c r="A10" s="3" t="s">
        <v>45</v>
      </c>
    </row>
    <row r="11" customFormat="false" ht="1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2026-07-13T22:43:36Z</dcterms:created>
  <dc:creator>openpyxl</dc:creator>
  <dc:description/>
  <dc:language>en-US</dc:language>
  <cp:lastModifiedBy/>
  <dcterms:modified xsi:type="dcterms:W3CDTF">2026-07-13T22:43:57Z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