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Allocation" sheetId="2" state="visible" r:id="rId4"/>
    <sheet name="Feasibility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<sst xmlns="http://schemas.openxmlformats.org/spreadsheetml/2006/main" count="70" uniqueCount="57">
  <si>
    <t xml:space="preserve">DCT Laboratory — Vol II, Ch 1: Introduction to Enterprise Optimization</t>
  </si>
  <si>
    <t xml:space="preserve">Seed 26201 · Companion to DCT_V2_Ch01_Lab.ipynb and AXIOM-01 (Vol. II) · Volume II opens.</t>
  </si>
  <si>
    <t xml:space="preserve">A closed-form allocation with its optimality certificate; feasibility as conjunction over a</t>
  </si>
  <si>
    <t xml:space="preserve">36-point grid (three constraint flags multiplied); two objectives choosing two different optima.</t>
  </si>
  <si>
    <t xml:space="preserve">LEGEND — pale-gold cells are the editable inputs.</t>
  </si>
  <si>
    <t xml:space="preserve">Quantity</t>
  </si>
  <si>
    <t xml:space="preserve">Value</t>
  </si>
  <si>
    <t xml:space="preserve">a1</t>
  </si>
  <si>
    <t xml:space="preserve">a2</t>
  </si>
  <si>
    <t xml:space="preserve">B</t>
  </si>
  <si>
    <t xml:space="preserve">x* = B*a1^2/(a1^2+a2^2)</t>
  </si>
  <si>
    <t xml:space="preserve">f* = a1*sqrt(x*)+a2*sqrt(B-x*)</t>
  </si>
  <si>
    <t xml:space="preserve">marginal 1 = a1/(2*sqrt(x*))</t>
  </si>
  <si>
    <t xml:space="preserve">marginal 2 = a2/(2*sqrt(B-x*))</t>
  </si>
  <si>
    <t xml:space="preserve">marginal ratio</t>
  </si>
  <si>
    <t xml:space="preserve">x1</t>
  </si>
  <si>
    <t xml:space="preserve">x2</t>
  </si>
  <si>
    <t xml:space="preserve">c1&lt;=6</t>
  </si>
  <si>
    <t xml:space="preserve">c2&lt;=8</t>
  </si>
  <si>
    <t xml:space="preserve">c3&lt;=4</t>
  </si>
  <si>
    <t xml:space="preserve">feasible</t>
  </si>
  <si>
    <t xml:space="preserve">fA=3x1+2x2</t>
  </si>
  <si>
    <t xml:space="preserve">fB=4x1+x2</t>
  </si>
  <si>
    <t xml:space="preserve">n grid</t>
  </si>
  <si>
    <t xml:space="preserve">n feasible</t>
  </si>
  <si>
    <t xml:space="preserve">fA max</t>
  </si>
  <si>
    <t xml:space="preserve">fB max</t>
  </si>
  <si>
    <t xml:space="preserve">argA x1</t>
  </si>
  <si>
    <t xml:space="preserve">argA x2</t>
  </si>
  <si>
    <t xml:space="preserve">argB x1</t>
  </si>
  <si>
    <t xml:space="preserve">argB x2</t>
  </si>
  <si>
    <t xml:space="preserve">Checkpoint</t>
  </si>
  <si>
    <t xml:space="preserve">Engine value</t>
  </si>
  <si>
    <t xml:space="preserve">Meaning</t>
  </si>
  <si>
    <t xml:space="preserve">x_star</t>
  </si>
  <si>
    <t xml:space="preserve">Marginal values equalize here</t>
  </si>
  <si>
    <t xml:space="preserve">f_star</t>
  </si>
  <si>
    <t xml:space="preserve">The optimum's value</t>
  </si>
  <si>
    <t xml:space="preserve">marginal_ratio</t>
  </si>
  <si>
    <t xml:space="preserve">The optimality certificate</t>
  </si>
  <si>
    <t xml:space="preserve">n_grid</t>
  </si>
  <si>
    <t xml:space="preserve">Candidates considered</t>
  </si>
  <si>
    <t xml:space="preserve">n_feasible</t>
  </si>
  <si>
    <t xml:space="preserve">Survivors of the conjunction</t>
  </si>
  <si>
    <t xml:space="preserve">fA_max</t>
  </si>
  <si>
    <t xml:space="preserve">Objective A's crown (2,4)</t>
  </si>
  <si>
    <t xml:space="preserve">fB_max</t>
  </si>
  <si>
    <t xml:space="preserve">Objective B's crown (4,0)</t>
  </si>
  <si>
    <t xml:space="preserve">argA_x1</t>
  </si>
  <si>
    <t xml:space="preserve">argA_x2</t>
  </si>
  <si>
    <t xml:space="preserve">argB_x1</t>
  </si>
  <si>
    <t xml:space="preserve">argB_x2</t>
  </si>
  <si>
    <t xml:space="preserve">Different objectives, different optima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</si>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</sst>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4" min="3" style="0" width="10"/>
  </cols>
  <sheetData>
    <row r="1" customFormat="false" ht="15" hidden="false" customHeight="false" outlineLevel="0" collapsed="false">
      <c r="A1" s="3" t="s">
        <v>5</v>
      </c>
      <c r="B1" s="3" t="s">
        <v>6</v>
      </c>
      <c r="C1" s="3"/>
      <c r="D1" s="3"/>
    </row>
    <row r="2" customFormat="false" ht="15" hidden="false" customHeight="false" outlineLevel="0" collapsed="false">
      <c r="A2" s="2" t="s">
        <v>7</v>
      </c>
      <c r="B2" s="4" t="n">
        <v>3</v>
      </c>
    </row>
    <row r="3" customFormat="false" ht="15" hidden="false" customHeight="false" outlineLevel="0" collapsed="false">
      <c r="A3" s="2" t="s">
        <v>8</v>
      </c>
      <c r="B3" s="4" t="n">
        <v>4</v>
      </c>
    </row>
    <row r="4" customFormat="false" ht="15" hidden="false" customHeight="false" outlineLevel="0" collapsed="false">
      <c r="A4" s="2" t="s">
        <v>9</v>
      </c>
      <c r="B4" s="4" t="n">
        <v>100</v>
      </c>
    </row>
    <row r="6" customFormat="false" ht="15" hidden="false" customHeight="false" outlineLevel="0" collapsed="false">
      <c r="A6" s="2" t="s">
        <v>10</v>
      </c>
      <c r="B6" s="5" t="n">
        <f aca="false">B4*B2^2/(B2^2+B3^2)</f>
        <v>36</v>
      </c>
    </row>
    <row r="7" customFormat="false" ht="15" hidden="false" customHeight="false" outlineLevel="0" collapsed="false">
      <c r="A7" s="2" t="s">
        <v>11</v>
      </c>
      <c r="B7" s="5" t="n">
        <f aca="false">B2*SQRT(B6)+B3*SQRT(B4-B6)</f>
        <v>50</v>
      </c>
    </row>
    <row r="8" customFormat="false" ht="15" hidden="false" customHeight="false" outlineLevel="0" collapsed="false">
      <c r="A8" s="2" t="s">
        <v>12</v>
      </c>
      <c r="B8" s="5" t="n">
        <f aca="false">B2/(2*SQRT(B6))</f>
        <v>0.25</v>
      </c>
    </row>
    <row r="9" customFormat="false" ht="15" hidden="false" customHeight="false" outlineLevel="0" collapsed="false">
      <c r="A9" s="2" t="s">
        <v>13</v>
      </c>
      <c r="B9" s="5" t="n">
        <f aca="false">B3/(2*SQRT(B4-B6))</f>
        <v>0.25</v>
      </c>
    </row>
    <row r="10" customFormat="false" ht="15" hidden="false" customHeight="false" outlineLevel="0" collapsed="false">
      <c r="A10" s="2" t="s">
        <v>14</v>
      </c>
      <c r="B10" s="5" t="n">
        <f aca="false">B8/B9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6"/>
    <col collapsed="false" customWidth="true" hidden="false" outlineLevel="0" max="5" min="3" style="0" width="8"/>
    <col collapsed="false" customWidth="true" hidden="false" outlineLevel="0" max="9" min="6" style="0" width="10"/>
  </cols>
  <sheetData>
    <row r="1" customFormat="false" ht="15" hidden="false" customHeight="false" outlineLevel="0" collapsed="false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/>
    </row>
    <row r="2" customFormat="false" ht="15" hidden="false" customHeight="false" outlineLevel="0" collapsed="false">
      <c r="A2" s="2" t="n">
        <v>0</v>
      </c>
      <c r="B2" s="2" t="n">
        <v>0</v>
      </c>
      <c r="C2" s="2" t="n">
        <f aca="false">IF(A2+B2&lt;=6,1,0)</f>
        <v>1</v>
      </c>
      <c r="D2" s="2" t="n">
        <f aca="false">IF(2*A2+B2&lt;=8,1,0)</f>
        <v>1</v>
      </c>
      <c r="E2" s="2" t="n">
        <f aca="false">IF(B2&lt;=4,1,0)</f>
        <v>1</v>
      </c>
      <c r="F2" s="2" t="n">
        <f aca="false">C2*D2*E2</f>
        <v>1</v>
      </c>
      <c r="G2" s="2" t="n">
        <f aca="false">IF(F2=1,3*A2+2*B2,-1)</f>
        <v>0</v>
      </c>
      <c r="H2" s="2" t="n">
        <f aca="false">IF(F2=1,4*A2+B2,-1)</f>
        <v>0</v>
      </c>
    </row>
    <row r="3" customFormat="false" ht="15" hidden="false" customHeight="false" outlineLevel="0" collapsed="false">
      <c r="A3" s="2" t="n">
        <v>0</v>
      </c>
      <c r="B3" s="2" t="n">
        <v>1</v>
      </c>
      <c r="C3" s="2" t="n">
        <f aca="false">IF(A3+B3&lt;=6,1,0)</f>
        <v>1</v>
      </c>
      <c r="D3" s="2" t="n">
        <f aca="false">IF(2*A3+B3&lt;=8,1,0)</f>
        <v>1</v>
      </c>
      <c r="E3" s="2" t="n">
        <f aca="false">IF(B3&lt;=4,1,0)</f>
        <v>1</v>
      </c>
      <c r="F3" s="2" t="n">
        <f aca="false">C3*D3*E3</f>
        <v>1</v>
      </c>
      <c r="G3" s="2" t="n">
        <f aca="false">IF(F3=1,3*A3+2*B3,-1)</f>
        <v>2</v>
      </c>
      <c r="H3" s="2" t="n">
        <f aca="false">IF(F3=1,4*A3+B3,-1)</f>
        <v>1</v>
      </c>
    </row>
    <row r="4" customFormat="false" ht="15" hidden="false" customHeight="false" outlineLevel="0" collapsed="false">
      <c r="A4" s="2" t="n">
        <v>0</v>
      </c>
      <c r="B4" s="2" t="n">
        <v>2</v>
      </c>
      <c r="C4" s="2" t="n">
        <f aca="false">IF(A4+B4&lt;=6,1,0)</f>
        <v>1</v>
      </c>
      <c r="D4" s="2" t="n">
        <f aca="false">IF(2*A4+B4&lt;=8,1,0)</f>
        <v>1</v>
      </c>
      <c r="E4" s="2" t="n">
        <f aca="false">IF(B4&lt;=4,1,0)</f>
        <v>1</v>
      </c>
      <c r="F4" s="2" t="n">
        <f aca="false">C4*D4*E4</f>
        <v>1</v>
      </c>
      <c r="G4" s="2" t="n">
        <f aca="false">IF(F4=1,3*A4+2*B4,-1)</f>
        <v>4</v>
      </c>
      <c r="H4" s="2" t="n">
        <f aca="false">IF(F4=1,4*A4+B4,-1)</f>
        <v>2</v>
      </c>
    </row>
    <row r="5" customFormat="false" ht="15" hidden="false" customHeight="false" outlineLevel="0" collapsed="false">
      <c r="A5" s="2" t="n">
        <v>0</v>
      </c>
      <c r="B5" s="2" t="n">
        <v>3</v>
      </c>
      <c r="C5" s="2" t="n">
        <f aca="false">IF(A5+B5&lt;=6,1,0)</f>
        <v>1</v>
      </c>
      <c r="D5" s="2" t="n">
        <f aca="false">IF(2*A5+B5&lt;=8,1,0)</f>
        <v>1</v>
      </c>
      <c r="E5" s="2" t="n">
        <f aca="false">IF(B5&lt;=4,1,0)</f>
        <v>1</v>
      </c>
      <c r="F5" s="2" t="n">
        <f aca="false">C5*D5*E5</f>
        <v>1</v>
      </c>
      <c r="G5" s="2" t="n">
        <f aca="false">IF(F5=1,3*A5+2*B5,-1)</f>
        <v>6</v>
      </c>
      <c r="H5" s="2" t="n">
        <f aca="false">IF(F5=1,4*A5+B5,-1)</f>
        <v>3</v>
      </c>
    </row>
    <row r="6" customFormat="false" ht="15" hidden="false" customHeight="false" outlineLevel="0" collapsed="false">
      <c r="A6" s="2" t="n">
        <v>0</v>
      </c>
      <c r="B6" s="2" t="n">
        <v>4</v>
      </c>
      <c r="C6" s="2" t="n">
        <f aca="false">IF(A6+B6&lt;=6,1,0)</f>
        <v>1</v>
      </c>
      <c r="D6" s="2" t="n">
        <f aca="false">IF(2*A6+B6&lt;=8,1,0)</f>
        <v>1</v>
      </c>
      <c r="E6" s="2" t="n">
        <f aca="false">IF(B6&lt;=4,1,0)</f>
        <v>1</v>
      </c>
      <c r="F6" s="2" t="n">
        <f aca="false">C6*D6*E6</f>
        <v>1</v>
      </c>
      <c r="G6" s="2" t="n">
        <f aca="false">IF(F6=1,3*A6+2*B6,-1)</f>
        <v>8</v>
      </c>
      <c r="H6" s="2" t="n">
        <f aca="false">IF(F6=1,4*A6+B6,-1)</f>
        <v>4</v>
      </c>
    </row>
    <row r="7" customFormat="false" ht="15" hidden="false" customHeight="false" outlineLevel="0" collapsed="false">
      <c r="A7" s="2" t="n">
        <v>0</v>
      </c>
      <c r="B7" s="2" t="n">
        <v>5</v>
      </c>
      <c r="C7" s="2" t="n">
        <f aca="false">IF(A7+B7&lt;=6,1,0)</f>
        <v>1</v>
      </c>
      <c r="D7" s="2" t="n">
        <f aca="false">IF(2*A7+B7&lt;=8,1,0)</f>
        <v>1</v>
      </c>
      <c r="E7" s="2" t="n">
        <f aca="false">IF(B7&lt;=4,1,0)</f>
        <v>0</v>
      </c>
      <c r="F7" s="2" t="n">
        <f aca="false">C7*D7*E7</f>
        <v>0</v>
      </c>
      <c r="G7" s="2" t="n">
        <f aca="false">IF(F7=1,3*A7+2*B7,-1)</f>
        <v>-1</v>
      </c>
      <c r="H7" s="2" t="n">
        <f aca="false">IF(F7=1,4*A7+B7,-1)</f>
        <v>-1</v>
      </c>
    </row>
    <row r="8" customFormat="false" ht="15" hidden="false" customHeight="false" outlineLevel="0" collapsed="false">
      <c r="A8" s="2" t="n">
        <v>1</v>
      </c>
      <c r="B8" s="2" t="n">
        <v>0</v>
      </c>
      <c r="C8" s="2" t="n">
        <f aca="false">IF(A8+B8&lt;=6,1,0)</f>
        <v>1</v>
      </c>
      <c r="D8" s="2" t="n">
        <f aca="false">IF(2*A8+B8&lt;=8,1,0)</f>
        <v>1</v>
      </c>
      <c r="E8" s="2" t="n">
        <f aca="false">IF(B8&lt;=4,1,0)</f>
        <v>1</v>
      </c>
      <c r="F8" s="2" t="n">
        <f aca="false">C8*D8*E8</f>
        <v>1</v>
      </c>
      <c r="G8" s="2" t="n">
        <f aca="false">IF(F8=1,3*A8+2*B8,-1)</f>
        <v>3</v>
      </c>
      <c r="H8" s="2" t="n">
        <f aca="false">IF(F8=1,4*A8+B8,-1)</f>
        <v>4</v>
      </c>
    </row>
    <row r="9" customFormat="false" ht="15" hidden="false" customHeight="false" outlineLevel="0" collapsed="false">
      <c r="A9" s="2" t="n">
        <v>1</v>
      </c>
      <c r="B9" s="2" t="n">
        <v>1</v>
      </c>
      <c r="C9" s="2" t="n">
        <f aca="false">IF(A9+B9&lt;=6,1,0)</f>
        <v>1</v>
      </c>
      <c r="D9" s="2" t="n">
        <f aca="false">IF(2*A9+B9&lt;=8,1,0)</f>
        <v>1</v>
      </c>
      <c r="E9" s="2" t="n">
        <f aca="false">IF(B9&lt;=4,1,0)</f>
        <v>1</v>
      </c>
      <c r="F9" s="2" t="n">
        <f aca="false">C9*D9*E9</f>
        <v>1</v>
      </c>
      <c r="G9" s="2" t="n">
        <f aca="false">IF(F9=1,3*A9+2*B9,-1)</f>
        <v>5</v>
      </c>
      <c r="H9" s="2" t="n">
        <f aca="false">IF(F9=1,4*A9+B9,-1)</f>
        <v>5</v>
      </c>
    </row>
    <row r="10" customFormat="false" ht="15" hidden="false" customHeight="false" outlineLevel="0" collapsed="false">
      <c r="A10" s="2" t="n">
        <v>1</v>
      </c>
      <c r="B10" s="2" t="n">
        <v>2</v>
      </c>
      <c r="C10" s="2" t="n">
        <f aca="false">IF(A10+B10&lt;=6,1,0)</f>
        <v>1</v>
      </c>
      <c r="D10" s="2" t="n">
        <f aca="false">IF(2*A10+B10&lt;=8,1,0)</f>
        <v>1</v>
      </c>
      <c r="E10" s="2" t="n">
        <f aca="false">IF(B10&lt;=4,1,0)</f>
        <v>1</v>
      </c>
      <c r="F10" s="2" t="n">
        <f aca="false">C10*D10*E10</f>
        <v>1</v>
      </c>
      <c r="G10" s="2" t="n">
        <f aca="false">IF(F10=1,3*A10+2*B10,-1)</f>
        <v>7</v>
      </c>
      <c r="H10" s="2" t="n">
        <f aca="false">IF(F10=1,4*A10+B10,-1)</f>
        <v>6</v>
      </c>
    </row>
    <row r="11" customFormat="false" ht="15" hidden="false" customHeight="false" outlineLevel="0" collapsed="false">
      <c r="A11" s="2" t="n">
        <v>1</v>
      </c>
      <c r="B11" s="2" t="n">
        <v>3</v>
      </c>
      <c r="C11" s="2" t="n">
        <f aca="false">IF(A11+B11&lt;=6,1,0)</f>
        <v>1</v>
      </c>
      <c r="D11" s="2" t="n">
        <f aca="false">IF(2*A11+B11&lt;=8,1,0)</f>
        <v>1</v>
      </c>
      <c r="E11" s="2" t="n">
        <f aca="false">IF(B11&lt;=4,1,0)</f>
        <v>1</v>
      </c>
      <c r="F11" s="2" t="n">
        <f aca="false">C11*D11*E11</f>
        <v>1</v>
      </c>
      <c r="G11" s="2" t="n">
        <f aca="false">IF(F11=1,3*A11+2*B11,-1)</f>
        <v>9</v>
      </c>
      <c r="H11" s="2" t="n">
        <f aca="false">IF(F11=1,4*A11+B11,-1)</f>
        <v>7</v>
      </c>
    </row>
    <row r="12" customFormat="false" ht="15" hidden="false" customHeight="false" outlineLevel="0" collapsed="false">
      <c r="A12" s="2" t="n">
        <v>1</v>
      </c>
      <c r="B12" s="2" t="n">
        <v>4</v>
      </c>
      <c r="C12" s="2" t="n">
        <f aca="false">IF(A12+B12&lt;=6,1,0)</f>
        <v>1</v>
      </c>
      <c r="D12" s="2" t="n">
        <f aca="false">IF(2*A12+B12&lt;=8,1,0)</f>
        <v>1</v>
      </c>
      <c r="E12" s="2" t="n">
        <f aca="false">IF(B12&lt;=4,1,0)</f>
        <v>1</v>
      </c>
      <c r="F12" s="2" t="n">
        <f aca="false">C12*D12*E12</f>
        <v>1</v>
      </c>
      <c r="G12" s="2" t="n">
        <f aca="false">IF(F12=1,3*A12+2*B12,-1)</f>
        <v>11</v>
      </c>
      <c r="H12" s="2" t="n">
        <f aca="false">IF(F12=1,4*A12+B12,-1)</f>
        <v>8</v>
      </c>
    </row>
    <row r="13" customFormat="false" ht="15" hidden="false" customHeight="false" outlineLevel="0" collapsed="false">
      <c r="A13" s="2" t="n">
        <v>1</v>
      </c>
      <c r="B13" s="2" t="n">
        <v>5</v>
      </c>
      <c r="C13" s="2" t="n">
        <f aca="false">IF(A13+B13&lt;=6,1,0)</f>
        <v>1</v>
      </c>
      <c r="D13" s="2" t="n">
        <f aca="false">IF(2*A13+B13&lt;=8,1,0)</f>
        <v>1</v>
      </c>
      <c r="E13" s="2" t="n">
        <f aca="false">IF(B13&lt;=4,1,0)</f>
        <v>0</v>
      </c>
      <c r="F13" s="2" t="n">
        <f aca="false">C13*D13*E13</f>
        <v>0</v>
      </c>
      <c r="G13" s="2" t="n">
        <f aca="false">IF(F13=1,3*A13+2*B13,-1)</f>
        <v>-1</v>
      </c>
      <c r="H13" s="2" t="n">
        <f aca="false">IF(F13=1,4*A13+B13,-1)</f>
        <v>-1</v>
      </c>
    </row>
    <row r="14" customFormat="false" ht="15" hidden="false" customHeight="false" outlineLevel="0" collapsed="false">
      <c r="A14" s="2" t="n">
        <v>2</v>
      </c>
      <c r="B14" s="2" t="n">
        <v>0</v>
      </c>
      <c r="C14" s="2" t="n">
        <f aca="false">IF(A14+B14&lt;=6,1,0)</f>
        <v>1</v>
      </c>
      <c r="D14" s="2" t="n">
        <f aca="false">IF(2*A14+B14&lt;=8,1,0)</f>
        <v>1</v>
      </c>
      <c r="E14" s="2" t="n">
        <f aca="false">IF(B14&lt;=4,1,0)</f>
        <v>1</v>
      </c>
      <c r="F14" s="2" t="n">
        <f aca="false">C14*D14*E14</f>
        <v>1</v>
      </c>
      <c r="G14" s="2" t="n">
        <f aca="false">IF(F14=1,3*A14+2*B14,-1)</f>
        <v>6</v>
      </c>
      <c r="H14" s="2" t="n">
        <f aca="false">IF(F14=1,4*A14+B14,-1)</f>
        <v>8</v>
      </c>
    </row>
    <row r="15" customFormat="false" ht="15" hidden="false" customHeight="false" outlineLevel="0" collapsed="false">
      <c r="A15" s="2" t="n">
        <v>2</v>
      </c>
      <c r="B15" s="2" t="n">
        <v>1</v>
      </c>
      <c r="C15" s="2" t="n">
        <f aca="false">IF(A15+B15&lt;=6,1,0)</f>
        <v>1</v>
      </c>
      <c r="D15" s="2" t="n">
        <f aca="false">IF(2*A15+B15&lt;=8,1,0)</f>
        <v>1</v>
      </c>
      <c r="E15" s="2" t="n">
        <f aca="false">IF(B15&lt;=4,1,0)</f>
        <v>1</v>
      </c>
      <c r="F15" s="2" t="n">
        <f aca="false">C15*D15*E15</f>
        <v>1</v>
      </c>
      <c r="G15" s="2" t="n">
        <f aca="false">IF(F15=1,3*A15+2*B15,-1)</f>
        <v>8</v>
      </c>
      <c r="H15" s="2" t="n">
        <f aca="false">IF(F15=1,4*A15+B15,-1)</f>
        <v>9</v>
      </c>
    </row>
    <row r="16" customFormat="false" ht="15" hidden="false" customHeight="false" outlineLevel="0" collapsed="false">
      <c r="A16" s="2" t="n">
        <v>2</v>
      </c>
      <c r="B16" s="2" t="n">
        <v>2</v>
      </c>
      <c r="C16" s="2" t="n">
        <f aca="false">IF(A16+B16&lt;=6,1,0)</f>
        <v>1</v>
      </c>
      <c r="D16" s="2" t="n">
        <f aca="false">IF(2*A16+B16&lt;=8,1,0)</f>
        <v>1</v>
      </c>
      <c r="E16" s="2" t="n">
        <f aca="false">IF(B16&lt;=4,1,0)</f>
        <v>1</v>
      </c>
      <c r="F16" s="2" t="n">
        <f aca="false">C16*D16*E16</f>
        <v>1</v>
      </c>
      <c r="G16" s="2" t="n">
        <f aca="false">IF(F16=1,3*A16+2*B16,-1)</f>
        <v>10</v>
      </c>
      <c r="H16" s="2" t="n">
        <f aca="false">IF(F16=1,4*A16+B16,-1)</f>
        <v>10</v>
      </c>
    </row>
    <row r="17" customFormat="false" ht="15" hidden="false" customHeight="false" outlineLevel="0" collapsed="false">
      <c r="A17" s="2" t="n">
        <v>2</v>
      </c>
      <c r="B17" s="2" t="n">
        <v>3</v>
      </c>
      <c r="C17" s="2" t="n">
        <f aca="false">IF(A17+B17&lt;=6,1,0)</f>
        <v>1</v>
      </c>
      <c r="D17" s="2" t="n">
        <f aca="false">IF(2*A17+B17&lt;=8,1,0)</f>
        <v>1</v>
      </c>
      <c r="E17" s="2" t="n">
        <f aca="false">IF(B17&lt;=4,1,0)</f>
        <v>1</v>
      </c>
      <c r="F17" s="2" t="n">
        <f aca="false">C17*D17*E17</f>
        <v>1</v>
      </c>
      <c r="G17" s="2" t="n">
        <f aca="false">IF(F17=1,3*A17+2*B17,-1)</f>
        <v>12</v>
      </c>
      <c r="H17" s="2" t="n">
        <f aca="false">IF(F17=1,4*A17+B17,-1)</f>
        <v>11</v>
      </c>
    </row>
    <row r="18" customFormat="false" ht="15" hidden="false" customHeight="false" outlineLevel="0" collapsed="false">
      <c r="A18" s="2" t="n">
        <v>2</v>
      </c>
      <c r="B18" s="2" t="n">
        <v>4</v>
      </c>
      <c r="C18" s="2" t="n">
        <f aca="false">IF(A18+B18&lt;=6,1,0)</f>
        <v>1</v>
      </c>
      <c r="D18" s="2" t="n">
        <f aca="false">IF(2*A18+B18&lt;=8,1,0)</f>
        <v>1</v>
      </c>
      <c r="E18" s="2" t="n">
        <f aca="false">IF(B18&lt;=4,1,0)</f>
        <v>1</v>
      </c>
      <c r="F18" s="2" t="n">
        <f aca="false">C18*D18*E18</f>
        <v>1</v>
      </c>
      <c r="G18" s="2" t="n">
        <f aca="false">IF(F18=1,3*A18+2*B18,-1)</f>
        <v>14</v>
      </c>
      <c r="H18" s="2" t="n">
        <f aca="false">IF(F18=1,4*A18+B18,-1)</f>
        <v>12</v>
      </c>
    </row>
    <row r="19" customFormat="false" ht="15" hidden="false" customHeight="false" outlineLevel="0" collapsed="false">
      <c r="A19" s="2" t="n">
        <v>2</v>
      </c>
      <c r="B19" s="2" t="n">
        <v>5</v>
      </c>
      <c r="C19" s="2" t="n">
        <f aca="false">IF(A19+B19&lt;=6,1,0)</f>
        <v>0</v>
      </c>
      <c r="D19" s="2" t="n">
        <f aca="false">IF(2*A19+B19&lt;=8,1,0)</f>
        <v>0</v>
      </c>
      <c r="E19" s="2" t="n">
        <f aca="false">IF(B19&lt;=4,1,0)</f>
        <v>0</v>
      </c>
      <c r="F19" s="2" t="n">
        <f aca="false">C19*D19*E19</f>
        <v>0</v>
      </c>
      <c r="G19" s="2" t="n">
        <f aca="false">IF(F19=1,3*A19+2*B19,-1)</f>
        <v>-1</v>
      </c>
      <c r="H19" s="2" t="n">
        <f aca="false">IF(F19=1,4*A19+B19,-1)</f>
        <v>-1</v>
      </c>
    </row>
    <row r="20" customFormat="false" ht="15" hidden="false" customHeight="false" outlineLevel="0" collapsed="false">
      <c r="A20" s="2" t="n">
        <v>3</v>
      </c>
      <c r="B20" s="2" t="n">
        <v>0</v>
      </c>
      <c r="C20" s="2" t="n">
        <f aca="false">IF(A20+B20&lt;=6,1,0)</f>
        <v>1</v>
      </c>
      <c r="D20" s="2" t="n">
        <f aca="false">IF(2*A20+B20&lt;=8,1,0)</f>
        <v>1</v>
      </c>
      <c r="E20" s="2" t="n">
        <f aca="false">IF(B20&lt;=4,1,0)</f>
        <v>1</v>
      </c>
      <c r="F20" s="2" t="n">
        <f aca="false">C20*D20*E20</f>
        <v>1</v>
      </c>
      <c r="G20" s="2" t="n">
        <f aca="false">IF(F20=1,3*A20+2*B20,-1)</f>
        <v>9</v>
      </c>
      <c r="H20" s="2" t="n">
        <f aca="false">IF(F20=1,4*A20+B20,-1)</f>
        <v>12</v>
      </c>
    </row>
    <row r="21" customFormat="false" ht="15" hidden="false" customHeight="false" outlineLevel="0" collapsed="false">
      <c r="A21" s="2" t="n">
        <v>3</v>
      </c>
      <c r="B21" s="2" t="n">
        <v>1</v>
      </c>
      <c r="C21" s="2" t="n">
        <f aca="false">IF(A21+B21&lt;=6,1,0)</f>
        <v>1</v>
      </c>
      <c r="D21" s="2" t="n">
        <f aca="false">IF(2*A21+B21&lt;=8,1,0)</f>
        <v>1</v>
      </c>
      <c r="E21" s="2" t="n">
        <f aca="false">IF(B21&lt;=4,1,0)</f>
        <v>1</v>
      </c>
      <c r="F21" s="2" t="n">
        <f aca="false">C21*D21*E21</f>
        <v>1</v>
      </c>
      <c r="G21" s="2" t="n">
        <f aca="false">IF(F21=1,3*A21+2*B21,-1)</f>
        <v>11</v>
      </c>
      <c r="H21" s="2" t="n">
        <f aca="false">IF(F21=1,4*A21+B21,-1)</f>
        <v>13</v>
      </c>
    </row>
    <row r="22" customFormat="false" ht="15" hidden="false" customHeight="false" outlineLevel="0" collapsed="false">
      <c r="A22" s="2" t="n">
        <v>3</v>
      </c>
      <c r="B22" s="2" t="n">
        <v>2</v>
      </c>
      <c r="C22" s="2" t="n">
        <f aca="false">IF(A22+B22&lt;=6,1,0)</f>
        <v>1</v>
      </c>
      <c r="D22" s="2" t="n">
        <f aca="false">IF(2*A22+B22&lt;=8,1,0)</f>
        <v>1</v>
      </c>
      <c r="E22" s="2" t="n">
        <f aca="false">IF(B22&lt;=4,1,0)</f>
        <v>1</v>
      </c>
      <c r="F22" s="2" t="n">
        <f aca="false">C22*D22*E22</f>
        <v>1</v>
      </c>
      <c r="G22" s="2" t="n">
        <f aca="false">IF(F22=1,3*A22+2*B22,-1)</f>
        <v>13</v>
      </c>
      <c r="H22" s="2" t="n">
        <f aca="false">IF(F22=1,4*A22+B22,-1)</f>
        <v>14</v>
      </c>
    </row>
    <row r="23" customFormat="false" ht="15" hidden="false" customHeight="false" outlineLevel="0" collapsed="false">
      <c r="A23" s="2" t="n">
        <v>3</v>
      </c>
      <c r="B23" s="2" t="n">
        <v>3</v>
      </c>
      <c r="C23" s="2" t="n">
        <f aca="false">IF(A23+B23&lt;=6,1,0)</f>
        <v>1</v>
      </c>
      <c r="D23" s="2" t="n">
        <f aca="false">IF(2*A23+B23&lt;=8,1,0)</f>
        <v>0</v>
      </c>
      <c r="E23" s="2" t="n">
        <f aca="false">IF(B23&lt;=4,1,0)</f>
        <v>1</v>
      </c>
      <c r="F23" s="2" t="n">
        <f aca="false">C23*D23*E23</f>
        <v>0</v>
      </c>
      <c r="G23" s="2" t="n">
        <f aca="false">IF(F23=1,3*A23+2*B23,-1)</f>
        <v>-1</v>
      </c>
      <c r="H23" s="2" t="n">
        <f aca="false">IF(F23=1,4*A23+B23,-1)</f>
        <v>-1</v>
      </c>
    </row>
    <row r="24" customFormat="false" ht="15" hidden="false" customHeight="false" outlineLevel="0" collapsed="false">
      <c r="A24" s="2" t="n">
        <v>3</v>
      </c>
      <c r="B24" s="2" t="n">
        <v>4</v>
      </c>
      <c r="C24" s="2" t="n">
        <f aca="false">IF(A24+B24&lt;=6,1,0)</f>
        <v>0</v>
      </c>
      <c r="D24" s="2" t="n">
        <f aca="false">IF(2*A24+B24&lt;=8,1,0)</f>
        <v>0</v>
      </c>
      <c r="E24" s="2" t="n">
        <f aca="false">IF(B24&lt;=4,1,0)</f>
        <v>1</v>
      </c>
      <c r="F24" s="2" t="n">
        <f aca="false">C24*D24*E24</f>
        <v>0</v>
      </c>
      <c r="G24" s="2" t="n">
        <f aca="false">IF(F24=1,3*A24+2*B24,-1)</f>
        <v>-1</v>
      </c>
      <c r="H24" s="2" t="n">
        <f aca="false">IF(F24=1,4*A24+B24,-1)</f>
        <v>-1</v>
      </c>
    </row>
    <row r="25" customFormat="false" ht="15" hidden="false" customHeight="false" outlineLevel="0" collapsed="false">
      <c r="A25" s="2" t="n">
        <v>3</v>
      </c>
      <c r="B25" s="2" t="n">
        <v>5</v>
      </c>
      <c r="C25" s="2" t="n">
        <f aca="false">IF(A25+B25&lt;=6,1,0)</f>
        <v>0</v>
      </c>
      <c r="D25" s="2" t="n">
        <f aca="false">IF(2*A25+B25&lt;=8,1,0)</f>
        <v>0</v>
      </c>
      <c r="E25" s="2" t="n">
        <f aca="false">IF(B25&lt;=4,1,0)</f>
        <v>0</v>
      </c>
      <c r="F25" s="2" t="n">
        <f aca="false">C25*D25*E25</f>
        <v>0</v>
      </c>
      <c r="G25" s="2" t="n">
        <f aca="false">IF(F25=1,3*A25+2*B25,-1)</f>
        <v>-1</v>
      </c>
      <c r="H25" s="2" t="n">
        <f aca="false">IF(F25=1,4*A25+B25,-1)</f>
        <v>-1</v>
      </c>
    </row>
    <row r="26" customFormat="false" ht="15" hidden="false" customHeight="false" outlineLevel="0" collapsed="false">
      <c r="A26" s="2" t="n">
        <v>4</v>
      </c>
      <c r="B26" s="2" t="n">
        <v>0</v>
      </c>
      <c r="C26" s="2" t="n">
        <f aca="false">IF(A26+B26&lt;=6,1,0)</f>
        <v>1</v>
      </c>
      <c r="D26" s="2" t="n">
        <f aca="false">IF(2*A26+B26&lt;=8,1,0)</f>
        <v>1</v>
      </c>
      <c r="E26" s="2" t="n">
        <f aca="false">IF(B26&lt;=4,1,0)</f>
        <v>1</v>
      </c>
      <c r="F26" s="2" t="n">
        <f aca="false">C26*D26*E26</f>
        <v>1</v>
      </c>
      <c r="G26" s="2" t="n">
        <f aca="false">IF(F26=1,3*A26+2*B26,-1)</f>
        <v>12</v>
      </c>
      <c r="H26" s="2" t="n">
        <f aca="false">IF(F26=1,4*A26+B26,-1)</f>
        <v>16</v>
      </c>
    </row>
    <row r="27" customFormat="false" ht="15" hidden="false" customHeight="false" outlineLevel="0" collapsed="false">
      <c r="A27" s="2" t="n">
        <v>4</v>
      </c>
      <c r="B27" s="2" t="n">
        <v>1</v>
      </c>
      <c r="C27" s="2" t="n">
        <f aca="false">IF(A27+B27&lt;=6,1,0)</f>
        <v>1</v>
      </c>
      <c r="D27" s="2" t="n">
        <f aca="false">IF(2*A27+B27&lt;=8,1,0)</f>
        <v>0</v>
      </c>
      <c r="E27" s="2" t="n">
        <f aca="false">IF(B27&lt;=4,1,0)</f>
        <v>1</v>
      </c>
      <c r="F27" s="2" t="n">
        <f aca="false">C27*D27*E27</f>
        <v>0</v>
      </c>
      <c r="G27" s="2" t="n">
        <f aca="false">IF(F27=1,3*A27+2*B27,-1)</f>
        <v>-1</v>
      </c>
      <c r="H27" s="2" t="n">
        <f aca="false">IF(F27=1,4*A27+B27,-1)</f>
        <v>-1</v>
      </c>
    </row>
    <row r="28" customFormat="false" ht="15" hidden="false" customHeight="false" outlineLevel="0" collapsed="false">
      <c r="A28" s="2" t="n">
        <v>4</v>
      </c>
      <c r="B28" s="2" t="n">
        <v>2</v>
      </c>
      <c r="C28" s="2" t="n">
        <f aca="false">IF(A28+B28&lt;=6,1,0)</f>
        <v>1</v>
      </c>
      <c r="D28" s="2" t="n">
        <f aca="false">IF(2*A28+B28&lt;=8,1,0)</f>
        <v>0</v>
      </c>
      <c r="E28" s="2" t="n">
        <f aca="false">IF(B28&lt;=4,1,0)</f>
        <v>1</v>
      </c>
      <c r="F28" s="2" t="n">
        <f aca="false">C28*D28*E28</f>
        <v>0</v>
      </c>
      <c r="G28" s="2" t="n">
        <f aca="false">IF(F28=1,3*A28+2*B28,-1)</f>
        <v>-1</v>
      </c>
      <c r="H28" s="2" t="n">
        <f aca="false">IF(F28=1,4*A28+B28,-1)</f>
        <v>-1</v>
      </c>
    </row>
    <row r="29" customFormat="false" ht="15" hidden="false" customHeight="false" outlineLevel="0" collapsed="false">
      <c r="A29" s="2" t="n">
        <v>4</v>
      </c>
      <c r="B29" s="2" t="n">
        <v>3</v>
      </c>
      <c r="C29" s="2" t="n">
        <f aca="false">IF(A29+B29&lt;=6,1,0)</f>
        <v>0</v>
      </c>
      <c r="D29" s="2" t="n">
        <f aca="false">IF(2*A29+B29&lt;=8,1,0)</f>
        <v>0</v>
      </c>
      <c r="E29" s="2" t="n">
        <f aca="false">IF(B29&lt;=4,1,0)</f>
        <v>1</v>
      </c>
      <c r="F29" s="2" t="n">
        <f aca="false">C29*D29*E29</f>
        <v>0</v>
      </c>
      <c r="G29" s="2" t="n">
        <f aca="false">IF(F29=1,3*A29+2*B29,-1)</f>
        <v>-1</v>
      </c>
      <c r="H29" s="2" t="n">
        <f aca="false">IF(F29=1,4*A29+B29,-1)</f>
        <v>-1</v>
      </c>
    </row>
    <row r="30" customFormat="false" ht="15" hidden="false" customHeight="false" outlineLevel="0" collapsed="false">
      <c r="A30" s="2" t="n">
        <v>4</v>
      </c>
      <c r="B30" s="2" t="n">
        <v>4</v>
      </c>
      <c r="C30" s="2" t="n">
        <f aca="false">IF(A30+B30&lt;=6,1,0)</f>
        <v>0</v>
      </c>
      <c r="D30" s="2" t="n">
        <f aca="false">IF(2*A30+B30&lt;=8,1,0)</f>
        <v>0</v>
      </c>
      <c r="E30" s="2" t="n">
        <f aca="false">IF(B30&lt;=4,1,0)</f>
        <v>1</v>
      </c>
      <c r="F30" s="2" t="n">
        <f aca="false">C30*D30*E30</f>
        <v>0</v>
      </c>
      <c r="G30" s="2" t="n">
        <f aca="false">IF(F30=1,3*A30+2*B30,-1)</f>
        <v>-1</v>
      </c>
      <c r="H30" s="2" t="n">
        <f aca="false">IF(F30=1,4*A30+B30,-1)</f>
        <v>-1</v>
      </c>
    </row>
    <row r="31" customFormat="false" ht="15" hidden="false" customHeight="false" outlineLevel="0" collapsed="false">
      <c r="A31" s="2" t="n">
        <v>4</v>
      </c>
      <c r="B31" s="2" t="n">
        <v>5</v>
      </c>
      <c r="C31" s="2" t="n">
        <f aca="false">IF(A31+B31&lt;=6,1,0)</f>
        <v>0</v>
      </c>
      <c r="D31" s="2" t="n">
        <f aca="false">IF(2*A31+B31&lt;=8,1,0)</f>
        <v>0</v>
      </c>
      <c r="E31" s="2" t="n">
        <f aca="false">IF(B31&lt;=4,1,0)</f>
        <v>0</v>
      </c>
      <c r="F31" s="2" t="n">
        <f aca="false">C31*D31*E31</f>
        <v>0</v>
      </c>
      <c r="G31" s="2" t="n">
        <f aca="false">IF(F31=1,3*A31+2*B31,-1)</f>
        <v>-1</v>
      </c>
      <c r="H31" s="2" t="n">
        <f aca="false">IF(F31=1,4*A31+B31,-1)</f>
        <v>-1</v>
      </c>
    </row>
    <row r="32" customFormat="false" ht="15" hidden="false" customHeight="false" outlineLevel="0" collapsed="false">
      <c r="A32" s="2" t="n">
        <v>5</v>
      </c>
      <c r="B32" s="2" t="n">
        <v>0</v>
      </c>
      <c r="C32" s="2" t="n">
        <f aca="false">IF(A32+B32&lt;=6,1,0)</f>
        <v>1</v>
      </c>
      <c r="D32" s="2" t="n">
        <f aca="false">IF(2*A32+B32&lt;=8,1,0)</f>
        <v>0</v>
      </c>
      <c r="E32" s="2" t="n">
        <f aca="false">IF(B32&lt;=4,1,0)</f>
        <v>1</v>
      </c>
      <c r="F32" s="2" t="n">
        <f aca="false">C32*D32*E32</f>
        <v>0</v>
      </c>
      <c r="G32" s="2" t="n">
        <f aca="false">IF(F32=1,3*A32+2*B32,-1)</f>
        <v>-1</v>
      </c>
      <c r="H32" s="2" t="n">
        <f aca="false">IF(F32=1,4*A32+B32,-1)</f>
        <v>-1</v>
      </c>
    </row>
    <row r="33" customFormat="false" ht="15" hidden="false" customHeight="false" outlineLevel="0" collapsed="false">
      <c r="A33" s="2" t="n">
        <v>5</v>
      </c>
      <c r="B33" s="2" t="n">
        <v>1</v>
      </c>
      <c r="C33" s="2" t="n">
        <f aca="false">IF(A33+B33&lt;=6,1,0)</f>
        <v>1</v>
      </c>
      <c r="D33" s="2" t="n">
        <f aca="false">IF(2*A33+B33&lt;=8,1,0)</f>
        <v>0</v>
      </c>
      <c r="E33" s="2" t="n">
        <f aca="false">IF(B33&lt;=4,1,0)</f>
        <v>1</v>
      </c>
      <c r="F33" s="2" t="n">
        <f aca="false">C33*D33*E33</f>
        <v>0</v>
      </c>
      <c r="G33" s="2" t="n">
        <f aca="false">IF(F33=1,3*A33+2*B33,-1)</f>
        <v>-1</v>
      </c>
      <c r="H33" s="2" t="n">
        <f aca="false">IF(F33=1,4*A33+B33,-1)</f>
        <v>-1</v>
      </c>
    </row>
    <row r="34" customFormat="false" ht="15" hidden="false" customHeight="false" outlineLevel="0" collapsed="false">
      <c r="A34" s="2" t="n">
        <v>5</v>
      </c>
      <c r="B34" s="2" t="n">
        <v>2</v>
      </c>
      <c r="C34" s="2" t="n">
        <f aca="false">IF(A34+B34&lt;=6,1,0)</f>
        <v>0</v>
      </c>
      <c r="D34" s="2" t="n">
        <f aca="false">IF(2*A34+B34&lt;=8,1,0)</f>
        <v>0</v>
      </c>
      <c r="E34" s="2" t="n">
        <f aca="false">IF(B34&lt;=4,1,0)</f>
        <v>1</v>
      </c>
      <c r="F34" s="2" t="n">
        <f aca="false">C34*D34*E34</f>
        <v>0</v>
      </c>
      <c r="G34" s="2" t="n">
        <f aca="false">IF(F34=1,3*A34+2*B34,-1)</f>
        <v>-1</v>
      </c>
      <c r="H34" s="2" t="n">
        <f aca="false">IF(F34=1,4*A34+B34,-1)</f>
        <v>-1</v>
      </c>
    </row>
    <row r="35" customFormat="false" ht="15" hidden="false" customHeight="false" outlineLevel="0" collapsed="false">
      <c r="A35" s="2" t="n">
        <v>5</v>
      </c>
      <c r="B35" s="2" t="n">
        <v>3</v>
      </c>
      <c r="C35" s="2" t="n">
        <f aca="false">IF(A35+B35&lt;=6,1,0)</f>
        <v>0</v>
      </c>
      <c r="D35" s="2" t="n">
        <f aca="false">IF(2*A35+B35&lt;=8,1,0)</f>
        <v>0</v>
      </c>
      <c r="E35" s="2" t="n">
        <f aca="false">IF(B35&lt;=4,1,0)</f>
        <v>1</v>
      </c>
      <c r="F35" s="2" t="n">
        <f aca="false">C35*D35*E35</f>
        <v>0</v>
      </c>
      <c r="G35" s="2" t="n">
        <f aca="false">IF(F35=1,3*A35+2*B35,-1)</f>
        <v>-1</v>
      </c>
      <c r="H35" s="2" t="n">
        <f aca="false">IF(F35=1,4*A35+B35,-1)</f>
        <v>-1</v>
      </c>
    </row>
    <row r="36" customFormat="false" ht="15" hidden="false" customHeight="false" outlineLevel="0" collapsed="false">
      <c r="A36" s="2" t="n">
        <v>5</v>
      </c>
      <c r="B36" s="2" t="n">
        <v>4</v>
      </c>
      <c r="C36" s="2" t="n">
        <f aca="false">IF(A36+B36&lt;=6,1,0)</f>
        <v>0</v>
      </c>
      <c r="D36" s="2" t="n">
        <f aca="false">IF(2*A36+B36&lt;=8,1,0)</f>
        <v>0</v>
      </c>
      <c r="E36" s="2" t="n">
        <f aca="false">IF(B36&lt;=4,1,0)</f>
        <v>1</v>
      </c>
      <c r="F36" s="2" t="n">
        <f aca="false">C36*D36*E36</f>
        <v>0</v>
      </c>
      <c r="G36" s="2" t="n">
        <f aca="false">IF(F36=1,3*A36+2*B36,-1)</f>
        <v>-1</v>
      </c>
      <c r="H36" s="2" t="n">
        <f aca="false">IF(F36=1,4*A36+B36,-1)</f>
        <v>-1</v>
      </c>
    </row>
    <row r="37" customFormat="false" ht="15" hidden="false" customHeight="false" outlineLevel="0" collapsed="false">
      <c r="A37" s="2" t="n">
        <v>5</v>
      </c>
      <c r="B37" s="2" t="n">
        <v>5</v>
      </c>
      <c r="C37" s="2" t="n">
        <f aca="false">IF(A37+B37&lt;=6,1,0)</f>
        <v>0</v>
      </c>
      <c r="D37" s="2" t="n">
        <f aca="false">IF(2*A37+B37&lt;=8,1,0)</f>
        <v>0</v>
      </c>
      <c r="E37" s="2" t="n">
        <f aca="false">IF(B37&lt;=4,1,0)</f>
        <v>0</v>
      </c>
      <c r="F37" s="2" t="n">
        <f aca="false">C37*D37*E37</f>
        <v>0</v>
      </c>
      <c r="G37" s="2" t="n">
        <f aca="false">IF(F37=1,3*A37+2*B37,-1)</f>
        <v>-1</v>
      </c>
      <c r="H37" s="2" t="n">
        <f aca="false">IF(F37=1,4*A37+B37,-1)</f>
        <v>-1</v>
      </c>
    </row>
    <row r="39" customFormat="false" ht="15" hidden="false" customHeight="false" outlineLevel="0" collapsed="false">
      <c r="A39" s="2" t="s">
        <v>23</v>
      </c>
      <c r="C39" s="1" t="n">
        <f aca="false">COUNT(A2:A37)</f>
        <v>36</v>
      </c>
    </row>
    <row r="40" customFormat="false" ht="15" hidden="false" customHeight="false" outlineLevel="0" collapsed="false">
      <c r="A40" s="2" t="s">
        <v>24</v>
      </c>
      <c r="C40" s="1" t="n">
        <f aca="false">SUM(F2:F37)</f>
        <v>19</v>
      </c>
    </row>
    <row r="41" customFormat="false" ht="15" hidden="false" customHeight="false" outlineLevel="0" collapsed="false">
      <c r="A41" s="2" t="s">
        <v>25</v>
      </c>
      <c r="C41" s="1" t="n">
        <f aca="false">MAX(G2:G37)</f>
        <v>14</v>
      </c>
    </row>
    <row r="42" customFormat="false" ht="15" hidden="false" customHeight="false" outlineLevel="0" collapsed="false">
      <c r="A42" s="2" t="s">
        <v>26</v>
      </c>
      <c r="C42" s="1" t="n">
        <f aca="false">MAX(H2:H37)</f>
        <v>16</v>
      </c>
    </row>
    <row r="43" customFormat="false" ht="15" hidden="false" customHeight="false" outlineLevel="0" collapsed="false">
      <c r="A43" s="2" t="s">
        <v>27</v>
      </c>
      <c r="C43" s="1" t="n">
        <f aca="false">INDEX(A2:A37,MATCH(MAX(G2:G37),G2:G37,0))</f>
        <v>2</v>
      </c>
    </row>
    <row r="44" customFormat="false" ht="15" hidden="false" customHeight="false" outlineLevel="0" collapsed="false">
      <c r="A44" s="2" t="s">
        <v>28</v>
      </c>
      <c r="C44" s="1" t="n">
        <f aca="false">INDEX(B2:B37,MATCH(MAX(G2:G37),G2:G37,0))</f>
        <v>4</v>
      </c>
    </row>
    <row r="45" customFormat="false" ht="15" hidden="false" customHeight="false" outlineLevel="0" collapsed="false">
      <c r="A45" s="2" t="s">
        <v>29</v>
      </c>
      <c r="C45" s="1" t="n">
        <f aca="false">INDEX(A2:A37,MATCH(MAX(H2:H37),H2:H37,0))</f>
        <v>4</v>
      </c>
    </row>
    <row r="46" customFormat="false" ht="15" hidden="false" customHeight="false" outlineLevel="0" collapsed="false">
      <c r="A46" s="2" t="s">
        <v>30</v>
      </c>
      <c r="C46" s="1" t="n">
        <f aca="false">INDEX(B2:B37,MATCH(MAX(H2:H37),H2:H37,0))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31</v>
      </c>
      <c r="B1" s="3" t="s">
        <v>32</v>
      </c>
      <c r="C1" s="3" t="s">
        <v>33</v>
      </c>
    </row>
    <row r="2" customFormat="false" ht="15" hidden="false" customHeight="false" outlineLevel="0" collapsed="false">
      <c r="A2" s="2" t="s">
        <v>34</v>
      </c>
      <c r="B2" s="6" t="n">
        <v>36</v>
      </c>
      <c r="C2" s="2" t="s">
        <v>35</v>
      </c>
    </row>
    <row r="3" customFormat="false" ht="15" hidden="false" customHeight="false" outlineLevel="0" collapsed="false">
      <c r="A3" s="2" t="s">
        <v>36</v>
      </c>
      <c r="B3" s="6" t="n">
        <v>50</v>
      </c>
      <c r="C3" s="2" t="s">
        <v>37</v>
      </c>
    </row>
    <row r="4" customFormat="false" ht="15" hidden="false" customHeight="false" outlineLevel="0" collapsed="false">
      <c r="A4" s="2" t="s">
        <v>38</v>
      </c>
      <c r="B4" s="6" t="n">
        <v>1</v>
      </c>
      <c r="C4" s="2" t="s">
        <v>39</v>
      </c>
    </row>
    <row r="5" customFormat="false" ht="15" hidden="false" customHeight="false" outlineLevel="0" collapsed="false">
      <c r="A5" s="2" t="s">
        <v>40</v>
      </c>
      <c r="B5" s="6" t="n">
        <v>36</v>
      </c>
      <c r="C5" s="2" t="s">
        <v>41</v>
      </c>
    </row>
    <row r="6" customFormat="false" ht="15" hidden="false" customHeight="false" outlineLevel="0" collapsed="false">
      <c r="A6" s="2" t="s">
        <v>42</v>
      </c>
      <c r="B6" s="6" t="n">
        <v>19</v>
      </c>
      <c r="C6" s="2" t="s">
        <v>43</v>
      </c>
    </row>
    <row r="7" customFormat="false" ht="15" hidden="false" customHeight="false" outlineLevel="0" collapsed="false">
      <c r="A7" s="2" t="s">
        <v>44</v>
      </c>
      <c r="B7" s="6" t="n">
        <v>14</v>
      </c>
      <c r="C7" s="2" t="s">
        <v>45</v>
      </c>
    </row>
    <row r="8" customFormat="false" ht="15" hidden="false" customHeight="false" outlineLevel="0" collapsed="false">
      <c r="A8" s="2" t="s">
        <v>46</v>
      </c>
      <c r="B8" s="6" t="n">
        <v>16</v>
      </c>
      <c r="C8" s="2" t="s">
        <v>47</v>
      </c>
    </row>
    <row r="9" customFormat="false" ht="15" hidden="false" customHeight="false" outlineLevel="0" collapsed="false">
      <c r="A9" s="2" t="s">
        <v>48</v>
      </c>
      <c r="B9" s="6" t="n">
        <v>2</v>
      </c>
      <c r="C9" s="2"/>
    </row>
    <row r="10" customFormat="false" ht="15" hidden="false" customHeight="false" outlineLevel="0" collapsed="false">
      <c r="A10" s="2" t="s">
        <v>49</v>
      </c>
      <c r="B10" s="6" t="n">
        <v>4</v>
      </c>
      <c r="C10" s="2"/>
    </row>
    <row r="11" customFormat="false" ht="15" hidden="false" customHeight="false" outlineLevel="0" collapsed="false">
      <c r="A11" s="2" t="s">
        <v>50</v>
      </c>
      <c r="B11" s="6" t="n">
        <v>4</v>
      </c>
      <c r="C11" s="2"/>
    </row>
    <row r="12" customFormat="false" ht="15" hidden="false" customHeight="false" outlineLevel="0" collapsed="false">
      <c r="A12" s="2" t="s">
        <v>51</v>
      </c>
      <c r="B12" s="6" t="n">
        <v>0</v>
      </c>
      <c r="C12" s="2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31</v>
      </c>
      <c r="B1" s="3" t="s">
        <v>53</v>
      </c>
      <c r="C1" s="3" t="s">
        <v>32</v>
      </c>
      <c r="D1" s="3" t="s">
        <v>54</v>
      </c>
      <c r="E1" s="3" t="s">
        <v>55</v>
      </c>
    </row>
    <row r="2" customFormat="false" ht="15" hidden="false" customHeight="false" outlineLevel="0" collapsed="false">
      <c r="A2" s="2" t="s">
        <v>34</v>
      </c>
      <c r="B2" s="7" t="n">
        <f aca="false">Allocation!B6</f>
        <v>36</v>
      </c>
      <c r="C2" s="7" t="n">
        <f aca="false">Reference_Values!B2</f>
        <v>36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36</v>
      </c>
      <c r="B3" s="7" t="n">
        <f aca="false">Allocation!B7</f>
        <v>50</v>
      </c>
      <c r="C3" s="7" t="n">
        <f aca="false">Reference_Values!B3</f>
        <v>50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38</v>
      </c>
      <c r="B4" s="7" t="n">
        <f aca="false">Allocation!B10</f>
        <v>1</v>
      </c>
      <c r="C4" s="7" t="n">
        <f aca="false">Reference_Values!B4</f>
        <v>1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40</v>
      </c>
      <c r="B5" s="7" t="n">
        <f aca="false">Feasibility!C39</f>
        <v>36</v>
      </c>
      <c r="C5" s="7" t="n">
        <f aca="false">Reference_Values!B5</f>
        <v>36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42</v>
      </c>
      <c r="B6" s="7" t="n">
        <f aca="false">Feasibility!C40</f>
        <v>19</v>
      </c>
      <c r="C6" s="7" t="n">
        <f aca="false">Reference_Values!B6</f>
        <v>19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44</v>
      </c>
      <c r="B7" s="7" t="n">
        <f aca="false">Feasibility!C41</f>
        <v>14</v>
      </c>
      <c r="C7" s="7" t="n">
        <f aca="false">Reference_Values!B7</f>
        <v>14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46</v>
      </c>
      <c r="B8" s="7" t="n">
        <f aca="false">Feasibility!C42</f>
        <v>16</v>
      </c>
      <c r="C8" s="7" t="n">
        <f aca="false">Reference_Values!B8</f>
        <v>16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48</v>
      </c>
      <c r="B9" s="7" t="n">
        <f aca="false">Feasibility!C43</f>
        <v>2</v>
      </c>
      <c r="C9" s="7" t="n">
        <f aca="false">Reference_Values!B9</f>
        <v>2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49</v>
      </c>
      <c r="B10" s="7" t="n">
        <f aca="false">Feasibility!C44</f>
        <v>4</v>
      </c>
      <c r="C10" s="7" t="n">
        <f aca="false">Reference_Values!B10</f>
        <v>4</v>
      </c>
      <c r="D10" s="2" t="n">
        <f aca="false">ABS(B10-C10)</f>
        <v>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50</v>
      </c>
      <c r="B11" s="7" t="n">
        <f aca="false">Feasibility!C45</f>
        <v>4</v>
      </c>
      <c r="C11" s="7" t="n">
        <f aca="false">Reference_Values!B11</f>
        <v>4</v>
      </c>
      <c r="D11" s="2" t="n">
        <f aca="false">ABS(B11-C11)</f>
        <v>0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51</v>
      </c>
      <c r="B12" s="7" t="n">
        <f aca="false">Feasibility!C46</f>
        <v>0</v>
      </c>
      <c r="C12" s="7" t="n">
        <f aca="false">Reference_Values!B12</f>
        <v>0</v>
      </c>
      <c r="D12" s="2" t="n">
        <f aca="false">ABS(B12-C12)</f>
        <v>0</v>
      </c>
      <c r="E12" s="1" t="str">
        <f aca="false">IF(D12&lt;0.0005,"PASS","FAIL")</f>
        <v>PASS</v>
      </c>
    </row>
    <row r="14" customFormat="false" ht="15" hidden="false" customHeight="false" outlineLevel="0" collapsed="false">
      <c r="A14" s="2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2026-07-13T23:40:07Z</dcterms:created>
  <dc:creator>openpyxl</dc:creator>
  <dc:description/>
  <dc:language>en-US</dc:language>
  <cp:lastModifiedBy/>
  <dcterms:modified xsi:type="dcterms:W3CDTF">2026-07-13T23:40:07Z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