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Basins" sheetId="2" state="visible" r:id="rId4"/>
    <sheet name="KKT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<sst xmlns="http://schemas.openxmlformats.org/spreadsheetml/2006/main" count="70" uniqueCount="52">
  <si>
    <t xml:space="preserve">DCT Laboratory — Vol II, Ch 4: Nonlinear Enterprise Optimization</t>
  </si>
  <si>
    <t xml:space="preserve">Seed 26204 · Companion to DCT_V2_Ch04_Lab.ipynb and AXIOM-04 (Vol. II).</t>
  </si>
  <si>
    <t xml:space="preserve">The quartic's two basins on a 121-point grid (global vs local trap, found by MIN over sign-split</t>
  </si>
  <si>
    <t xml:space="preserve">helper columns); the nonlinear KKT point in closed form with its stationarity residual; the</t>
  </si>
  <si>
    <t xml:space="preserve">envelope check df*/dc vs -lambda. LEGEND — pale-gold cells are the editable inputs.</t>
  </si>
  <si>
    <t xml:space="preserve">x</t>
  </si>
  <si>
    <t xml:space="preserve">f(x)</t>
  </si>
  <si>
    <t xml:space="preserve">f if x&lt;0</t>
  </si>
  <si>
    <t xml:space="preserve">f if x&gt;0</t>
  </si>
  <si>
    <t xml:space="preserve">f_neg (min, x&lt;0)</t>
  </si>
  <si>
    <t xml:space="preserve">xmin_neg</t>
  </si>
  <si>
    <t xml:space="preserve">f_pos (min, x&gt;0)</t>
  </si>
  <si>
    <t xml:space="preserve">xmin_pos</t>
  </si>
  <si>
    <t xml:space="preserve">global_is_neg</t>
  </si>
  <si>
    <t xml:space="preserve">local_gap</t>
  </si>
  <si>
    <t xml:space="preserve">Quantity</t>
  </si>
  <si>
    <t xml:space="preserve">Value</t>
  </si>
  <si>
    <t xml:space="preserve">c (capacity, radius^2)</t>
  </si>
  <si>
    <t xml:space="preserve">x* = y* = SQRT(c/2)</t>
  </si>
  <si>
    <t xml:space="preserve">lambda* = 2/SQRT(c/2) - 1</t>
  </si>
  <si>
    <t xml:space="preserve">f* = 2*(SQRT(c/2)-2)^2</t>
  </si>
  <si>
    <t xml:space="preserve">KKT residual: 2(x-2)+2*lam*x</t>
  </si>
  <si>
    <t xml:space="preserve">complementary slackness g = x^2+y^2-c</t>
  </si>
  <si>
    <t xml:space="preserve">f*(c+0.2)</t>
  </si>
  <si>
    <t xml:space="preserve">fd sensitivity = (f*(c+.2)-f*)/0.2</t>
  </si>
  <si>
    <t xml:space="preserve">envelope: -lambda*</t>
  </si>
  <si>
    <t xml:space="preserve">Checkpoint</t>
  </si>
  <si>
    <t xml:space="preserve">Engine value</t>
  </si>
  <si>
    <t xml:space="preserve">Meaning</t>
  </si>
  <si>
    <t xml:space="preserve">The deep basin</t>
  </si>
  <si>
    <t xml:space="preserve">f_neg</t>
  </si>
  <si>
    <t xml:space="preserve">The truth: −2.13</t>
  </si>
  <si>
    <t xml:space="preserve">The trap</t>
  </si>
  <si>
    <t xml:space="preserve">f_pos</t>
  </si>
  <si>
    <t xml:space="preserve">The trap's story: +9.85</t>
  </si>
  <si>
    <t xml:space="preserve">Grid beats gradient here</t>
  </si>
  <si>
    <t xml:space="preserve">12 points between the stories</t>
  </si>
  <si>
    <t xml:space="preserve">x_kkt</t>
  </si>
  <si>
    <t xml:space="preserve">On the circle</t>
  </si>
  <si>
    <t xml:space="preserve">y_kkt</t>
  </si>
  <si>
    <t xml:space="preserve">lambda_kkt</t>
  </si>
  <si>
    <t xml:space="preserve">Residual-zero multiplier</t>
  </si>
  <si>
    <t xml:space="preserve">f_kkt</t>
  </si>
  <si>
    <t xml:space="preserve">Constrained optimum</t>
  </si>
  <si>
    <t xml:space="preserve">fd_sensitivity</t>
  </si>
  <si>
    <t xml:space="preserve">df*/dc, finite difference</t>
  </si>
  <si>
    <t xml:space="preserve">envelope_neg_lambda</t>
  </si>
  <si>
    <t xml:space="preserve">−λ*: the theorem's prediction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</si>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</sst>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" min="2" style="0" width="14"/>
    <col collapsed="false" customWidth="true" hidden="false" outlineLevel="0" max="5" min="5" style="0" width="26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/>
    </row>
    <row r="2" customFormat="false" ht="15" hidden="false" customHeight="false" outlineLevel="0" collapsed="false">
      <c r="A2" s="4" t="n">
        <v>-3</v>
      </c>
      <c r="B2" s="4" t="n">
        <f aca="false">A2^4-8*A2^2+3*A2+20</f>
        <v>20</v>
      </c>
      <c r="C2" s="4" t="n">
        <f aca="false">IF(A2&lt;0,B2,999)</f>
        <v>20</v>
      </c>
      <c r="D2" s="4" t="n">
        <f aca="false">IF(A2&gt;0,B2,999)</f>
        <v>999</v>
      </c>
    </row>
    <row r="3" customFormat="false" ht="15" hidden="false" customHeight="false" outlineLevel="0" collapsed="false">
      <c r="A3" s="4" t="n">
        <v>-2.95</v>
      </c>
      <c r="B3" s="4" t="n">
        <f aca="false">A3^4-8*A3^2+3*A3+20</f>
        <v>17.26350625</v>
      </c>
      <c r="C3" s="4" t="n">
        <f aca="false">IF(A3&lt;0,B3,999)</f>
        <v>17.26350625</v>
      </c>
      <c r="D3" s="4" t="n">
        <f aca="false">IF(A3&gt;0,B3,999)</f>
        <v>999</v>
      </c>
    </row>
    <row r="4" customFormat="false" ht="15" hidden="false" customHeight="false" outlineLevel="0" collapsed="false">
      <c r="A4" s="4" t="n">
        <v>-2.9</v>
      </c>
      <c r="B4" s="4" t="n">
        <f aca="false">A4^4-8*A4^2+3*A4+20</f>
        <v>14.7481</v>
      </c>
      <c r="C4" s="4" t="n">
        <f aca="false">IF(A4&lt;0,B4,999)</f>
        <v>14.7481</v>
      </c>
      <c r="D4" s="4" t="n">
        <f aca="false">IF(A4&gt;0,B4,999)</f>
        <v>999</v>
      </c>
    </row>
    <row r="5" customFormat="false" ht="15" hidden="false" customHeight="false" outlineLevel="0" collapsed="false">
      <c r="A5" s="4" t="n">
        <v>-2.85</v>
      </c>
      <c r="B5" s="4" t="n">
        <f aca="false">A5^4-8*A5^2+3*A5+20</f>
        <v>12.44500625</v>
      </c>
      <c r="C5" s="4" t="n">
        <f aca="false">IF(A5&lt;0,B5,999)</f>
        <v>12.44500625</v>
      </c>
      <c r="D5" s="4" t="n">
        <f aca="false">IF(A5&gt;0,B5,999)</f>
        <v>999</v>
      </c>
    </row>
    <row r="6" customFormat="false" ht="15" hidden="false" customHeight="false" outlineLevel="0" collapsed="false">
      <c r="A6" s="4" t="n">
        <v>-2.8</v>
      </c>
      <c r="B6" s="4" t="n">
        <f aca="false">A6^4-8*A6^2+3*A6+20</f>
        <v>10.3456</v>
      </c>
      <c r="C6" s="4" t="n">
        <f aca="false">IF(A6&lt;0,B6,999)</f>
        <v>10.3456</v>
      </c>
      <c r="D6" s="4" t="n">
        <f aca="false">IF(A6&gt;0,B6,999)</f>
        <v>999</v>
      </c>
    </row>
    <row r="7" customFormat="false" ht="15" hidden="false" customHeight="false" outlineLevel="0" collapsed="false">
      <c r="A7" s="4" t="n">
        <v>-2.75</v>
      </c>
      <c r="B7" s="4" t="n">
        <f aca="false">A7^4-8*A7^2+3*A7+20</f>
        <v>8.44140625</v>
      </c>
      <c r="C7" s="4" t="n">
        <f aca="false">IF(A7&lt;0,B7,999)</f>
        <v>8.44140625</v>
      </c>
      <c r="D7" s="4" t="n">
        <f aca="false">IF(A7&gt;0,B7,999)</f>
        <v>999</v>
      </c>
    </row>
    <row r="8" customFormat="false" ht="15" hidden="false" customHeight="false" outlineLevel="0" collapsed="false">
      <c r="A8" s="4" t="n">
        <v>-2.7</v>
      </c>
      <c r="B8" s="4" t="n">
        <f aca="false">A8^4-8*A8^2+3*A8+20</f>
        <v>6.72410000000001</v>
      </c>
      <c r="C8" s="4" t="n">
        <f aca="false">IF(A8&lt;0,B8,999)</f>
        <v>6.72410000000001</v>
      </c>
      <c r="D8" s="4" t="n">
        <f aca="false">IF(A8&gt;0,B8,999)</f>
        <v>999</v>
      </c>
    </row>
    <row r="9" customFormat="false" ht="15" hidden="false" customHeight="false" outlineLevel="0" collapsed="false">
      <c r="A9" s="4" t="n">
        <v>-2.65</v>
      </c>
      <c r="B9" s="4" t="n">
        <f aca="false">A9^4-8*A9^2+3*A9+20</f>
        <v>5.18550624999999</v>
      </c>
      <c r="C9" s="4" t="n">
        <f aca="false">IF(A9&lt;0,B9,999)</f>
        <v>5.18550624999999</v>
      </c>
      <c r="D9" s="4" t="n">
        <f aca="false">IF(A9&gt;0,B9,999)</f>
        <v>999</v>
      </c>
    </row>
    <row r="10" customFormat="false" ht="15" hidden="false" customHeight="false" outlineLevel="0" collapsed="false">
      <c r="A10" s="4" t="n">
        <v>-2.6</v>
      </c>
      <c r="B10" s="4" t="n">
        <f aca="false">A10^4-8*A10^2+3*A10+20</f>
        <v>3.8176</v>
      </c>
      <c r="C10" s="4" t="n">
        <f aca="false">IF(A10&lt;0,B10,999)</f>
        <v>3.8176</v>
      </c>
      <c r="D10" s="4" t="n">
        <f aca="false">IF(A10&gt;0,B10,999)</f>
        <v>999</v>
      </c>
    </row>
    <row r="11" customFormat="false" ht="15" hidden="false" customHeight="false" outlineLevel="0" collapsed="false">
      <c r="A11" s="4" t="n">
        <v>-2.55</v>
      </c>
      <c r="B11" s="4" t="n">
        <f aca="false">A11^4-8*A11^2+3*A11+20</f>
        <v>2.61250625</v>
      </c>
      <c r="C11" s="4" t="n">
        <f aca="false">IF(A11&lt;0,B11,999)</f>
        <v>2.61250625</v>
      </c>
      <c r="D11" s="4" t="n">
        <f aca="false">IF(A11&gt;0,B11,999)</f>
        <v>999</v>
      </c>
    </row>
    <row r="12" customFormat="false" ht="15" hidden="false" customHeight="false" outlineLevel="0" collapsed="false">
      <c r="A12" s="4" t="n">
        <v>-2.5</v>
      </c>
      <c r="B12" s="4" t="n">
        <f aca="false">A12^4-8*A12^2+3*A12+20</f>
        <v>1.5625</v>
      </c>
      <c r="C12" s="4" t="n">
        <f aca="false">IF(A12&lt;0,B12,999)</f>
        <v>1.5625</v>
      </c>
      <c r="D12" s="4" t="n">
        <f aca="false">IF(A12&gt;0,B12,999)</f>
        <v>999</v>
      </c>
    </row>
    <row r="13" customFormat="false" ht="15" hidden="false" customHeight="false" outlineLevel="0" collapsed="false">
      <c r="A13" s="4" t="n">
        <v>-2.45</v>
      </c>
      <c r="B13" s="4" t="n">
        <f aca="false">A13^4-8*A13^2+3*A13+20</f>
        <v>0.660006250000002</v>
      </c>
      <c r="C13" s="4" t="n">
        <f aca="false">IF(A13&lt;0,B13,999)</f>
        <v>0.660006250000002</v>
      </c>
      <c r="D13" s="4" t="n">
        <f aca="false">IF(A13&gt;0,B13,999)</f>
        <v>999</v>
      </c>
    </row>
    <row r="14" customFormat="false" ht="15" hidden="false" customHeight="false" outlineLevel="0" collapsed="false">
      <c r="A14" s="4" t="n">
        <v>-2.4</v>
      </c>
      <c r="B14" s="4" t="n">
        <f aca="false">A14^4-8*A14^2+3*A14+20</f>
        <v>-0.102399999999999</v>
      </c>
      <c r="C14" s="4" t="n">
        <f aca="false">IF(A14&lt;0,B14,999)</f>
        <v>-0.102399999999999</v>
      </c>
      <c r="D14" s="4" t="n">
        <f aca="false">IF(A14&gt;0,B14,999)</f>
        <v>999</v>
      </c>
    </row>
    <row r="15" customFormat="false" ht="15" hidden="false" customHeight="false" outlineLevel="0" collapsed="false">
      <c r="A15" s="4" t="n">
        <v>-2.35</v>
      </c>
      <c r="B15" s="4" t="n">
        <f aca="false">A15^4-8*A15^2+3*A15+20</f>
        <v>-0.731993750000004</v>
      </c>
      <c r="C15" s="4" t="n">
        <f aca="false">IF(A15&lt;0,B15,999)</f>
        <v>-0.731993750000004</v>
      </c>
      <c r="D15" s="4" t="n">
        <f aca="false">IF(A15&gt;0,B15,999)</f>
        <v>999</v>
      </c>
    </row>
    <row r="16" customFormat="false" ht="15" hidden="false" customHeight="false" outlineLevel="0" collapsed="false">
      <c r="A16" s="4" t="n">
        <v>-2.3</v>
      </c>
      <c r="B16" s="4" t="n">
        <f aca="false">A16^4-8*A16^2+3*A16+20</f>
        <v>-1.2359</v>
      </c>
      <c r="C16" s="4" t="n">
        <f aca="false">IF(A16&lt;0,B16,999)</f>
        <v>-1.2359</v>
      </c>
      <c r="D16" s="4" t="n">
        <f aca="false">IF(A16&gt;0,B16,999)</f>
        <v>999</v>
      </c>
    </row>
    <row r="17" customFormat="false" ht="15" hidden="false" customHeight="false" outlineLevel="0" collapsed="false">
      <c r="A17" s="4" t="n">
        <v>-2.25</v>
      </c>
      <c r="B17" s="4" t="n">
        <f aca="false">A17^4-8*A17^2+3*A17+20</f>
        <v>-1.62109375</v>
      </c>
      <c r="C17" s="4" t="n">
        <f aca="false">IF(A17&lt;0,B17,999)</f>
        <v>-1.62109375</v>
      </c>
      <c r="D17" s="4" t="n">
        <f aca="false">IF(A17&gt;0,B17,999)</f>
        <v>999</v>
      </c>
    </row>
    <row r="18" customFormat="false" ht="15" hidden="false" customHeight="false" outlineLevel="0" collapsed="false">
      <c r="A18" s="4" t="n">
        <v>-2.2</v>
      </c>
      <c r="B18" s="4" t="n">
        <f aca="false">A18^4-8*A18^2+3*A18+20</f>
        <v>-1.8944</v>
      </c>
      <c r="C18" s="4" t="n">
        <f aca="false">IF(A18&lt;0,B18,999)</f>
        <v>-1.8944</v>
      </c>
      <c r="D18" s="4" t="n">
        <f aca="false">IF(A18&gt;0,B18,999)</f>
        <v>999</v>
      </c>
    </row>
    <row r="19" customFormat="false" ht="15" hidden="false" customHeight="false" outlineLevel="0" collapsed="false">
      <c r="A19" s="4" t="n">
        <v>-2.15</v>
      </c>
      <c r="B19" s="4" t="n">
        <f aca="false">A19^4-8*A19^2+3*A19+20</f>
        <v>-2.06249375</v>
      </c>
      <c r="C19" s="4" t="n">
        <f aca="false">IF(A19&lt;0,B19,999)</f>
        <v>-2.06249375</v>
      </c>
      <c r="D19" s="4" t="n">
        <f aca="false">IF(A19&gt;0,B19,999)</f>
        <v>999</v>
      </c>
    </row>
    <row r="20" customFormat="false" ht="15" hidden="false" customHeight="false" outlineLevel="0" collapsed="false">
      <c r="A20" s="4" t="n">
        <v>-2.1</v>
      </c>
      <c r="B20" s="4" t="n">
        <f aca="false">A20^4-8*A20^2+3*A20+20</f>
        <v>-2.1319</v>
      </c>
      <c r="C20" s="4" t="n">
        <f aca="false">IF(A20&lt;0,B20,999)</f>
        <v>-2.1319</v>
      </c>
      <c r="D20" s="4" t="n">
        <f aca="false">IF(A20&gt;0,B20,999)</f>
        <v>999</v>
      </c>
    </row>
    <row r="21" customFormat="false" ht="15" hidden="false" customHeight="false" outlineLevel="0" collapsed="false">
      <c r="A21" s="4" t="n">
        <v>-2.05</v>
      </c>
      <c r="B21" s="4" t="n">
        <f aca="false">A21^4-8*A21^2+3*A21+20</f>
        <v>-2.10899375</v>
      </c>
      <c r="C21" s="4" t="n">
        <f aca="false">IF(A21&lt;0,B21,999)</f>
        <v>-2.10899375</v>
      </c>
      <c r="D21" s="4" t="n">
        <f aca="false">IF(A21&gt;0,B21,999)</f>
        <v>999</v>
      </c>
    </row>
    <row r="22" customFormat="false" ht="15" hidden="false" customHeight="false" outlineLevel="0" collapsed="false">
      <c r="A22" s="4" t="n">
        <v>-2</v>
      </c>
      <c r="B22" s="4" t="n">
        <f aca="false">A22^4-8*A22^2+3*A22+20</f>
        <v>-2</v>
      </c>
      <c r="C22" s="4" t="n">
        <f aca="false">IF(A22&lt;0,B22,999)</f>
        <v>-2</v>
      </c>
      <c r="D22" s="4" t="n">
        <f aca="false">IF(A22&gt;0,B22,999)</f>
        <v>999</v>
      </c>
    </row>
    <row r="23" customFormat="false" ht="15" hidden="false" customHeight="false" outlineLevel="0" collapsed="false">
      <c r="A23" s="4" t="n">
        <v>-1.95</v>
      </c>
      <c r="B23" s="4" t="n">
        <f aca="false">A23^4-8*A23^2+3*A23+20</f>
        <v>-1.81099375</v>
      </c>
      <c r="C23" s="4" t="n">
        <f aca="false">IF(A23&lt;0,B23,999)</f>
        <v>-1.81099375</v>
      </c>
      <c r="D23" s="4" t="n">
        <f aca="false">IF(A23&gt;0,B23,999)</f>
        <v>999</v>
      </c>
    </row>
    <row r="24" customFormat="false" ht="15" hidden="false" customHeight="false" outlineLevel="0" collapsed="false">
      <c r="A24" s="4" t="n">
        <v>-1.9</v>
      </c>
      <c r="B24" s="4" t="n">
        <f aca="false">A24^4-8*A24^2+3*A24+20</f>
        <v>-1.5479</v>
      </c>
      <c r="C24" s="4" t="n">
        <f aca="false">IF(A24&lt;0,B24,999)</f>
        <v>-1.5479</v>
      </c>
      <c r="D24" s="4" t="n">
        <f aca="false">IF(A24&gt;0,B24,999)</f>
        <v>999</v>
      </c>
    </row>
    <row r="25" customFormat="false" ht="15" hidden="false" customHeight="false" outlineLevel="0" collapsed="false">
      <c r="A25" s="4" t="n">
        <v>-1.85</v>
      </c>
      <c r="B25" s="4" t="n">
        <f aca="false">A25^4-8*A25^2+3*A25+20</f>
        <v>-1.21649375</v>
      </c>
      <c r="C25" s="4" t="n">
        <f aca="false">IF(A25&lt;0,B25,999)</f>
        <v>-1.21649375</v>
      </c>
      <c r="D25" s="4" t="n">
        <f aca="false">IF(A25&gt;0,B25,999)</f>
        <v>999</v>
      </c>
    </row>
    <row r="26" customFormat="false" ht="15" hidden="false" customHeight="false" outlineLevel="0" collapsed="false">
      <c r="A26" s="4" t="n">
        <v>-1.8</v>
      </c>
      <c r="B26" s="4" t="n">
        <f aca="false">A26^4-8*A26^2+3*A26+20</f>
        <v>-0.822400000000002</v>
      </c>
      <c r="C26" s="4" t="n">
        <f aca="false">IF(A26&lt;0,B26,999)</f>
        <v>-0.822400000000002</v>
      </c>
      <c r="D26" s="4" t="n">
        <f aca="false">IF(A26&gt;0,B26,999)</f>
        <v>999</v>
      </c>
    </row>
    <row r="27" customFormat="false" ht="15" hidden="false" customHeight="false" outlineLevel="0" collapsed="false">
      <c r="A27" s="4" t="n">
        <v>-1.75</v>
      </c>
      <c r="B27" s="4" t="n">
        <f aca="false">A27^4-8*A27^2+3*A27+20</f>
        <v>-0.37109375</v>
      </c>
      <c r="C27" s="4" t="n">
        <f aca="false">IF(A27&lt;0,B27,999)</f>
        <v>-0.37109375</v>
      </c>
      <c r="D27" s="4" t="n">
        <f aca="false">IF(A27&gt;0,B27,999)</f>
        <v>999</v>
      </c>
    </row>
    <row r="28" customFormat="false" ht="15" hidden="false" customHeight="false" outlineLevel="0" collapsed="false">
      <c r="A28" s="4" t="n">
        <v>-1.7</v>
      </c>
      <c r="B28" s="4" t="n">
        <f aca="false">A28^4-8*A28^2+3*A28+20</f>
        <v>0.132100000000001</v>
      </c>
      <c r="C28" s="4" t="n">
        <f aca="false">IF(A28&lt;0,B28,999)</f>
        <v>0.132100000000001</v>
      </c>
      <c r="D28" s="4" t="n">
        <f aca="false">IF(A28&gt;0,B28,999)</f>
        <v>999</v>
      </c>
    </row>
    <row r="29" customFormat="false" ht="15" hidden="false" customHeight="false" outlineLevel="0" collapsed="false">
      <c r="A29" s="4" t="n">
        <v>-1.65</v>
      </c>
      <c r="B29" s="4" t="n">
        <f aca="false">A29^4-8*A29^2+3*A29+20</f>
        <v>0.682006250000001</v>
      </c>
      <c r="C29" s="4" t="n">
        <f aca="false">IF(A29&lt;0,B29,999)</f>
        <v>0.682006250000001</v>
      </c>
      <c r="D29" s="4" t="n">
        <f aca="false">IF(A29&gt;0,B29,999)</f>
        <v>999</v>
      </c>
    </row>
    <row r="30" customFormat="false" ht="15" hidden="false" customHeight="false" outlineLevel="0" collapsed="false">
      <c r="A30" s="4" t="n">
        <v>-1.6</v>
      </c>
      <c r="B30" s="4" t="n">
        <f aca="false">A30^4-8*A30^2+3*A30+20</f>
        <v>1.27359999999999</v>
      </c>
      <c r="C30" s="4" t="n">
        <f aca="false">IF(A30&lt;0,B30,999)</f>
        <v>1.27359999999999</v>
      </c>
      <c r="D30" s="4" t="n">
        <f aca="false">IF(A30&gt;0,B30,999)</f>
        <v>999</v>
      </c>
    </row>
    <row r="31" customFormat="false" ht="15" hidden="false" customHeight="false" outlineLevel="0" collapsed="false">
      <c r="A31" s="4" t="n">
        <v>-1.55</v>
      </c>
      <c r="B31" s="4" t="n">
        <f aca="false">A31^4-8*A31^2+3*A31+20</f>
        <v>1.90200625</v>
      </c>
      <c r="C31" s="4" t="n">
        <f aca="false">IF(A31&lt;0,B31,999)</f>
        <v>1.90200625</v>
      </c>
      <c r="D31" s="4" t="n">
        <f aca="false">IF(A31&gt;0,B31,999)</f>
        <v>999</v>
      </c>
    </row>
    <row r="32" customFormat="false" ht="15" hidden="false" customHeight="false" outlineLevel="0" collapsed="false">
      <c r="A32" s="4" t="n">
        <v>-1.5</v>
      </c>
      <c r="B32" s="4" t="n">
        <f aca="false">A32^4-8*A32^2+3*A32+20</f>
        <v>2.5625</v>
      </c>
      <c r="C32" s="4" t="n">
        <f aca="false">IF(A32&lt;0,B32,999)</f>
        <v>2.5625</v>
      </c>
      <c r="D32" s="4" t="n">
        <f aca="false">IF(A32&gt;0,B32,999)</f>
        <v>999</v>
      </c>
    </row>
    <row r="33" customFormat="false" ht="15" hidden="false" customHeight="false" outlineLevel="0" collapsed="false">
      <c r="A33" s="4" t="n">
        <v>-1.45</v>
      </c>
      <c r="B33" s="4" t="n">
        <f aca="false">A33^4-8*A33^2+3*A33+20</f>
        <v>3.25050625</v>
      </c>
      <c r="C33" s="4" t="n">
        <f aca="false">IF(A33&lt;0,B33,999)</f>
        <v>3.25050625</v>
      </c>
      <c r="D33" s="4" t="n">
        <f aca="false">IF(A33&gt;0,B33,999)</f>
        <v>999</v>
      </c>
    </row>
    <row r="34" customFormat="false" ht="15" hidden="false" customHeight="false" outlineLevel="0" collapsed="false">
      <c r="A34" s="4" t="n">
        <v>-1.4</v>
      </c>
      <c r="B34" s="4" t="n">
        <f aca="false">A34^4-8*A34^2+3*A34+20</f>
        <v>3.9616</v>
      </c>
      <c r="C34" s="4" t="n">
        <f aca="false">IF(A34&lt;0,B34,999)</f>
        <v>3.9616</v>
      </c>
      <c r="D34" s="4" t="n">
        <f aca="false">IF(A34&gt;0,B34,999)</f>
        <v>999</v>
      </c>
    </row>
    <row r="35" customFormat="false" ht="15" hidden="false" customHeight="false" outlineLevel="0" collapsed="false">
      <c r="A35" s="4" t="n">
        <v>-1.35</v>
      </c>
      <c r="B35" s="4" t="n">
        <f aca="false">A35^4-8*A35^2+3*A35+20</f>
        <v>4.69150625</v>
      </c>
      <c r="C35" s="4" t="n">
        <f aca="false">IF(A35&lt;0,B35,999)</f>
        <v>4.69150625</v>
      </c>
      <c r="D35" s="4" t="n">
        <f aca="false">IF(A35&gt;0,B35,999)</f>
        <v>999</v>
      </c>
    </row>
    <row r="36" customFormat="false" ht="15" hidden="false" customHeight="false" outlineLevel="0" collapsed="false">
      <c r="A36" s="4" t="n">
        <v>-1.3</v>
      </c>
      <c r="B36" s="4" t="n">
        <f aca="false">A36^4-8*A36^2+3*A36+20</f>
        <v>5.4361</v>
      </c>
      <c r="C36" s="4" t="n">
        <f aca="false">IF(A36&lt;0,B36,999)</f>
        <v>5.4361</v>
      </c>
      <c r="D36" s="4" t="n">
        <f aca="false">IF(A36&gt;0,B36,999)</f>
        <v>999</v>
      </c>
    </row>
    <row r="37" customFormat="false" ht="15" hidden="false" customHeight="false" outlineLevel="0" collapsed="false">
      <c r="A37" s="4" t="n">
        <v>-1.25</v>
      </c>
      <c r="B37" s="4" t="n">
        <f aca="false">A37^4-8*A37^2+3*A37+20</f>
        <v>6.19140625</v>
      </c>
      <c r="C37" s="4" t="n">
        <f aca="false">IF(A37&lt;0,B37,999)</f>
        <v>6.19140625</v>
      </c>
      <c r="D37" s="4" t="n">
        <f aca="false">IF(A37&gt;0,B37,999)</f>
        <v>999</v>
      </c>
    </row>
    <row r="38" customFormat="false" ht="15" hidden="false" customHeight="false" outlineLevel="0" collapsed="false">
      <c r="A38" s="4" t="n">
        <v>-1.2</v>
      </c>
      <c r="B38" s="4" t="n">
        <f aca="false">A38^4-8*A38^2+3*A38+20</f>
        <v>6.9536</v>
      </c>
      <c r="C38" s="4" t="n">
        <f aca="false">IF(A38&lt;0,B38,999)</f>
        <v>6.9536</v>
      </c>
      <c r="D38" s="4" t="n">
        <f aca="false">IF(A38&gt;0,B38,999)</f>
        <v>999</v>
      </c>
    </row>
    <row r="39" customFormat="false" ht="15" hidden="false" customHeight="false" outlineLevel="0" collapsed="false">
      <c r="A39" s="4" t="n">
        <v>-1.15</v>
      </c>
      <c r="B39" s="4" t="n">
        <f aca="false">A39^4-8*A39^2+3*A39+20</f>
        <v>7.71900625</v>
      </c>
      <c r="C39" s="4" t="n">
        <f aca="false">IF(A39&lt;0,B39,999)</f>
        <v>7.71900625</v>
      </c>
      <c r="D39" s="4" t="n">
        <f aca="false">IF(A39&gt;0,B39,999)</f>
        <v>999</v>
      </c>
    </row>
    <row r="40" customFormat="false" ht="15" hidden="false" customHeight="false" outlineLevel="0" collapsed="false">
      <c r="A40" s="4" t="n">
        <v>-1.1</v>
      </c>
      <c r="B40" s="4" t="n">
        <f aca="false">A40^4-8*A40^2+3*A40+20</f>
        <v>8.4841</v>
      </c>
      <c r="C40" s="4" t="n">
        <f aca="false">IF(A40&lt;0,B40,999)</f>
        <v>8.4841</v>
      </c>
      <c r="D40" s="4" t="n">
        <f aca="false">IF(A40&gt;0,B40,999)</f>
        <v>999</v>
      </c>
    </row>
    <row r="41" customFormat="false" ht="15" hidden="false" customHeight="false" outlineLevel="0" collapsed="false">
      <c r="A41" s="4" t="n">
        <v>-1.05</v>
      </c>
      <c r="B41" s="4" t="n">
        <f aca="false">A41^4-8*A41^2+3*A41+20</f>
        <v>9.24550625</v>
      </c>
      <c r="C41" s="4" t="n">
        <f aca="false">IF(A41&lt;0,B41,999)</f>
        <v>9.24550625</v>
      </c>
      <c r="D41" s="4" t="n">
        <f aca="false">IF(A41&gt;0,B41,999)</f>
        <v>999</v>
      </c>
    </row>
    <row r="42" customFormat="false" ht="15" hidden="false" customHeight="false" outlineLevel="0" collapsed="false">
      <c r="A42" s="4" t="n">
        <v>-1</v>
      </c>
      <c r="B42" s="4" t="n">
        <f aca="false">A42^4-8*A42^2+3*A42+20</f>
        <v>10</v>
      </c>
      <c r="C42" s="4" t="n">
        <f aca="false">IF(A42&lt;0,B42,999)</f>
        <v>10</v>
      </c>
      <c r="D42" s="4" t="n">
        <f aca="false">IF(A42&gt;0,B42,999)</f>
        <v>999</v>
      </c>
    </row>
    <row r="43" customFormat="false" ht="15" hidden="false" customHeight="false" outlineLevel="0" collapsed="false">
      <c r="A43" s="4" t="n">
        <v>-0.95</v>
      </c>
      <c r="B43" s="4" t="n">
        <f aca="false">A43^4-8*A43^2+3*A43+20</f>
        <v>10.74450625</v>
      </c>
      <c r="C43" s="4" t="n">
        <f aca="false">IF(A43&lt;0,B43,999)</f>
        <v>10.74450625</v>
      </c>
      <c r="D43" s="4" t="n">
        <f aca="false">IF(A43&gt;0,B43,999)</f>
        <v>999</v>
      </c>
    </row>
    <row r="44" customFormat="false" ht="15" hidden="false" customHeight="false" outlineLevel="0" collapsed="false">
      <c r="A44" s="4" t="n">
        <v>-0.9</v>
      </c>
      <c r="B44" s="4" t="n">
        <f aca="false">A44^4-8*A44^2+3*A44+20</f>
        <v>11.4761</v>
      </c>
      <c r="C44" s="4" t="n">
        <f aca="false">IF(A44&lt;0,B44,999)</f>
        <v>11.4761</v>
      </c>
      <c r="D44" s="4" t="n">
        <f aca="false">IF(A44&gt;0,B44,999)</f>
        <v>999</v>
      </c>
    </row>
    <row r="45" customFormat="false" ht="15" hidden="false" customHeight="false" outlineLevel="0" collapsed="false">
      <c r="A45" s="4" t="n">
        <v>-0.85</v>
      </c>
      <c r="B45" s="4" t="n">
        <f aca="false">A45^4-8*A45^2+3*A45+20</f>
        <v>12.19200625</v>
      </c>
      <c r="C45" s="4" t="n">
        <f aca="false">IF(A45&lt;0,B45,999)</f>
        <v>12.19200625</v>
      </c>
      <c r="D45" s="4" t="n">
        <f aca="false">IF(A45&gt;0,B45,999)</f>
        <v>999</v>
      </c>
    </row>
    <row r="46" customFormat="false" ht="15" hidden="false" customHeight="false" outlineLevel="0" collapsed="false">
      <c r="A46" s="4" t="n">
        <v>-0.8</v>
      </c>
      <c r="B46" s="4" t="n">
        <f aca="false">A46^4-8*A46^2+3*A46+20</f>
        <v>12.8896</v>
      </c>
      <c r="C46" s="4" t="n">
        <f aca="false">IF(A46&lt;0,B46,999)</f>
        <v>12.8896</v>
      </c>
      <c r="D46" s="4" t="n">
        <f aca="false">IF(A46&gt;0,B46,999)</f>
        <v>999</v>
      </c>
    </row>
    <row r="47" customFormat="false" ht="15" hidden="false" customHeight="false" outlineLevel="0" collapsed="false">
      <c r="A47" s="4" t="n">
        <v>-0.75</v>
      </c>
      <c r="B47" s="4" t="n">
        <f aca="false">A47^4-8*A47^2+3*A47+20</f>
        <v>13.56640625</v>
      </c>
      <c r="C47" s="4" t="n">
        <f aca="false">IF(A47&lt;0,B47,999)</f>
        <v>13.56640625</v>
      </c>
      <c r="D47" s="4" t="n">
        <f aca="false">IF(A47&gt;0,B47,999)</f>
        <v>999</v>
      </c>
    </row>
    <row r="48" customFormat="false" ht="15" hidden="false" customHeight="false" outlineLevel="0" collapsed="false">
      <c r="A48" s="4" t="n">
        <v>-0.7</v>
      </c>
      <c r="B48" s="4" t="n">
        <f aca="false">A48^4-8*A48^2+3*A48+20</f>
        <v>14.2201</v>
      </c>
      <c r="C48" s="4" t="n">
        <f aca="false">IF(A48&lt;0,B48,999)</f>
        <v>14.2201</v>
      </c>
      <c r="D48" s="4" t="n">
        <f aca="false">IF(A48&gt;0,B48,999)</f>
        <v>999</v>
      </c>
    </row>
    <row r="49" customFormat="false" ht="15" hidden="false" customHeight="false" outlineLevel="0" collapsed="false">
      <c r="A49" s="4" t="n">
        <v>-0.65</v>
      </c>
      <c r="B49" s="4" t="n">
        <f aca="false">A49^4-8*A49^2+3*A49+20</f>
        <v>14.84850625</v>
      </c>
      <c r="C49" s="4" t="n">
        <f aca="false">IF(A49&lt;0,B49,999)</f>
        <v>14.84850625</v>
      </c>
      <c r="D49" s="4" t="n">
        <f aca="false">IF(A49&gt;0,B49,999)</f>
        <v>999</v>
      </c>
    </row>
    <row r="50" customFormat="false" ht="15" hidden="false" customHeight="false" outlineLevel="0" collapsed="false">
      <c r="A50" s="4" t="n">
        <v>-0.6</v>
      </c>
      <c r="B50" s="4" t="n">
        <f aca="false">A50^4-8*A50^2+3*A50+20</f>
        <v>15.4496</v>
      </c>
      <c r="C50" s="4" t="n">
        <f aca="false">IF(A50&lt;0,B50,999)</f>
        <v>15.4496</v>
      </c>
      <c r="D50" s="4" t="n">
        <f aca="false">IF(A50&gt;0,B50,999)</f>
        <v>999</v>
      </c>
    </row>
    <row r="51" customFormat="false" ht="15" hidden="false" customHeight="false" outlineLevel="0" collapsed="false">
      <c r="A51" s="4" t="n">
        <v>-0.55</v>
      </c>
      <c r="B51" s="4" t="n">
        <f aca="false">A51^4-8*A51^2+3*A51+20</f>
        <v>16.02150625</v>
      </c>
      <c r="C51" s="4" t="n">
        <f aca="false">IF(A51&lt;0,B51,999)</f>
        <v>16.02150625</v>
      </c>
      <c r="D51" s="4" t="n">
        <f aca="false">IF(A51&gt;0,B51,999)</f>
        <v>999</v>
      </c>
    </row>
    <row r="52" customFormat="false" ht="15" hidden="false" customHeight="false" outlineLevel="0" collapsed="false">
      <c r="A52" s="4" t="n">
        <v>-0.5</v>
      </c>
      <c r="B52" s="4" t="n">
        <f aca="false">A52^4-8*A52^2+3*A52+20</f>
        <v>16.5625</v>
      </c>
      <c r="C52" s="4" t="n">
        <f aca="false">IF(A52&lt;0,B52,999)</f>
        <v>16.5625</v>
      </c>
      <c r="D52" s="4" t="n">
        <f aca="false">IF(A52&gt;0,B52,999)</f>
        <v>999</v>
      </c>
    </row>
    <row r="53" customFormat="false" ht="15" hidden="false" customHeight="false" outlineLevel="0" collapsed="false">
      <c r="A53" s="4" t="n">
        <v>-0.45</v>
      </c>
      <c r="B53" s="4" t="n">
        <f aca="false">A53^4-8*A53^2+3*A53+20</f>
        <v>17.07100625</v>
      </c>
      <c r="C53" s="4" t="n">
        <f aca="false">IF(A53&lt;0,B53,999)</f>
        <v>17.07100625</v>
      </c>
      <c r="D53" s="4" t="n">
        <f aca="false">IF(A53&gt;0,B53,999)</f>
        <v>999</v>
      </c>
    </row>
    <row r="54" customFormat="false" ht="15" hidden="false" customHeight="false" outlineLevel="0" collapsed="false">
      <c r="A54" s="4" t="n">
        <v>-0.4</v>
      </c>
      <c r="B54" s="4" t="n">
        <f aca="false">A54^4-8*A54^2+3*A54+20</f>
        <v>17.5456</v>
      </c>
      <c r="C54" s="4" t="n">
        <f aca="false">IF(A54&lt;0,B54,999)</f>
        <v>17.5456</v>
      </c>
      <c r="D54" s="4" t="n">
        <f aca="false">IF(A54&gt;0,B54,999)</f>
        <v>999</v>
      </c>
    </row>
    <row r="55" customFormat="false" ht="15" hidden="false" customHeight="false" outlineLevel="0" collapsed="false">
      <c r="A55" s="4" t="n">
        <v>-0.35</v>
      </c>
      <c r="B55" s="4" t="n">
        <f aca="false">A55^4-8*A55^2+3*A55+20</f>
        <v>17.98500625</v>
      </c>
      <c r="C55" s="4" t="n">
        <f aca="false">IF(A55&lt;0,B55,999)</f>
        <v>17.98500625</v>
      </c>
      <c r="D55" s="4" t="n">
        <f aca="false">IF(A55&gt;0,B55,999)</f>
        <v>999</v>
      </c>
    </row>
    <row r="56" customFormat="false" ht="15" hidden="false" customHeight="false" outlineLevel="0" collapsed="false">
      <c r="A56" s="4" t="n">
        <v>-0.3</v>
      </c>
      <c r="B56" s="4" t="n">
        <f aca="false">A56^4-8*A56^2+3*A56+20</f>
        <v>18.3881</v>
      </c>
      <c r="C56" s="4" t="n">
        <f aca="false">IF(A56&lt;0,B56,999)</f>
        <v>18.3881</v>
      </c>
      <c r="D56" s="4" t="n">
        <f aca="false">IF(A56&gt;0,B56,999)</f>
        <v>999</v>
      </c>
    </row>
    <row r="57" customFormat="false" ht="15" hidden="false" customHeight="false" outlineLevel="0" collapsed="false">
      <c r="A57" s="4" t="n">
        <v>-0.25</v>
      </c>
      <c r="B57" s="4" t="n">
        <f aca="false">A57^4-8*A57^2+3*A57+20</f>
        <v>18.75390625</v>
      </c>
      <c r="C57" s="4" t="n">
        <f aca="false">IF(A57&lt;0,B57,999)</f>
        <v>18.75390625</v>
      </c>
      <c r="D57" s="4" t="n">
        <f aca="false">IF(A57&gt;0,B57,999)</f>
        <v>999</v>
      </c>
    </row>
    <row r="58" customFormat="false" ht="15" hidden="false" customHeight="false" outlineLevel="0" collapsed="false">
      <c r="A58" s="4" t="n">
        <v>-0.2</v>
      </c>
      <c r="B58" s="4" t="n">
        <f aca="false">A58^4-8*A58^2+3*A58+20</f>
        <v>19.0816</v>
      </c>
      <c r="C58" s="4" t="n">
        <f aca="false">IF(A58&lt;0,B58,999)</f>
        <v>19.0816</v>
      </c>
      <c r="D58" s="4" t="n">
        <f aca="false">IF(A58&gt;0,B58,999)</f>
        <v>999</v>
      </c>
    </row>
    <row r="59" customFormat="false" ht="15" hidden="false" customHeight="false" outlineLevel="0" collapsed="false">
      <c r="A59" s="4" t="n">
        <v>-0.15</v>
      </c>
      <c r="B59" s="4" t="n">
        <f aca="false">A59^4-8*A59^2+3*A59+20</f>
        <v>19.37050625</v>
      </c>
      <c r="C59" s="4" t="n">
        <f aca="false">IF(A59&lt;0,B59,999)</f>
        <v>19.37050625</v>
      </c>
      <c r="D59" s="4" t="n">
        <f aca="false">IF(A59&gt;0,B59,999)</f>
        <v>999</v>
      </c>
    </row>
    <row r="60" customFormat="false" ht="15" hidden="false" customHeight="false" outlineLevel="0" collapsed="false">
      <c r="A60" s="4" t="n">
        <v>-0.1</v>
      </c>
      <c r="B60" s="4" t="n">
        <f aca="false">A60^4-8*A60^2+3*A60+20</f>
        <v>19.6201</v>
      </c>
      <c r="C60" s="4" t="n">
        <f aca="false">IF(A60&lt;0,B60,999)</f>
        <v>19.6201</v>
      </c>
      <c r="D60" s="4" t="n">
        <f aca="false">IF(A60&gt;0,B60,999)</f>
        <v>999</v>
      </c>
    </row>
    <row r="61" customFormat="false" ht="15" hidden="false" customHeight="false" outlineLevel="0" collapsed="false">
      <c r="A61" s="4" t="n">
        <v>-0.05</v>
      </c>
      <c r="B61" s="4" t="n">
        <f aca="false">A61^4-8*A61^2+3*A61+20</f>
        <v>19.83000625</v>
      </c>
      <c r="C61" s="4" t="n">
        <f aca="false">IF(A61&lt;0,B61,999)</f>
        <v>19.83000625</v>
      </c>
      <c r="D61" s="4" t="n">
        <f aca="false">IF(A61&gt;0,B61,999)</f>
        <v>999</v>
      </c>
    </row>
    <row r="62" customFormat="false" ht="15" hidden="false" customHeight="false" outlineLevel="0" collapsed="false">
      <c r="A62" s="4" t="n">
        <v>0</v>
      </c>
      <c r="B62" s="4" t="n">
        <f aca="false">A62^4-8*A62^2+3*A62+20</f>
        <v>20</v>
      </c>
      <c r="C62" s="4" t="n">
        <f aca="false">IF(A62&lt;0,B62,999)</f>
        <v>999</v>
      </c>
      <c r="D62" s="4" t="n">
        <f aca="false">IF(A62&gt;0,B62,999)</f>
        <v>999</v>
      </c>
    </row>
    <row r="63" customFormat="false" ht="15" hidden="false" customHeight="false" outlineLevel="0" collapsed="false">
      <c r="A63" s="4" t="n">
        <v>0.05</v>
      </c>
      <c r="B63" s="4" t="n">
        <f aca="false">A63^4-8*A63^2+3*A63+20</f>
        <v>20.13000625</v>
      </c>
      <c r="C63" s="4" t="n">
        <f aca="false">IF(A63&lt;0,B63,999)</f>
        <v>999</v>
      </c>
      <c r="D63" s="4" t="n">
        <f aca="false">IF(A63&gt;0,B63,999)</f>
        <v>20.13000625</v>
      </c>
    </row>
    <row r="64" customFormat="false" ht="15" hidden="false" customHeight="false" outlineLevel="0" collapsed="false">
      <c r="A64" s="4" t="n">
        <v>0.1</v>
      </c>
      <c r="B64" s="4" t="n">
        <f aca="false">A64^4-8*A64^2+3*A64+20</f>
        <v>20.2201</v>
      </c>
      <c r="C64" s="4" t="n">
        <f aca="false">IF(A64&lt;0,B64,999)</f>
        <v>999</v>
      </c>
      <c r="D64" s="4" t="n">
        <f aca="false">IF(A64&gt;0,B64,999)</f>
        <v>20.2201</v>
      </c>
    </row>
    <row r="65" customFormat="false" ht="15" hidden="false" customHeight="false" outlineLevel="0" collapsed="false">
      <c r="A65" s="4" t="n">
        <v>0.15</v>
      </c>
      <c r="B65" s="4" t="n">
        <f aca="false">A65^4-8*A65^2+3*A65+20</f>
        <v>20.27050625</v>
      </c>
      <c r="C65" s="4" t="n">
        <f aca="false">IF(A65&lt;0,B65,999)</f>
        <v>999</v>
      </c>
      <c r="D65" s="4" t="n">
        <f aca="false">IF(A65&gt;0,B65,999)</f>
        <v>20.27050625</v>
      </c>
    </row>
    <row r="66" customFormat="false" ht="15" hidden="false" customHeight="false" outlineLevel="0" collapsed="false">
      <c r="A66" s="4" t="n">
        <v>0.2</v>
      </c>
      <c r="B66" s="4" t="n">
        <f aca="false">A66^4-8*A66^2+3*A66+20</f>
        <v>20.2816</v>
      </c>
      <c r="C66" s="4" t="n">
        <f aca="false">IF(A66&lt;0,B66,999)</f>
        <v>999</v>
      </c>
      <c r="D66" s="4" t="n">
        <f aca="false">IF(A66&gt;0,B66,999)</f>
        <v>20.2816</v>
      </c>
    </row>
    <row r="67" customFormat="false" ht="15" hidden="false" customHeight="false" outlineLevel="0" collapsed="false">
      <c r="A67" s="4" t="n">
        <v>0.25</v>
      </c>
      <c r="B67" s="4" t="n">
        <f aca="false">A67^4-8*A67^2+3*A67+20</f>
        <v>20.25390625</v>
      </c>
      <c r="C67" s="4" t="n">
        <f aca="false">IF(A67&lt;0,B67,999)</f>
        <v>999</v>
      </c>
      <c r="D67" s="4" t="n">
        <f aca="false">IF(A67&gt;0,B67,999)</f>
        <v>20.25390625</v>
      </c>
    </row>
    <row r="68" customFormat="false" ht="15" hidden="false" customHeight="false" outlineLevel="0" collapsed="false">
      <c r="A68" s="4" t="n">
        <v>0.3</v>
      </c>
      <c r="B68" s="4" t="n">
        <f aca="false">A68^4-8*A68^2+3*A68+20</f>
        <v>20.1881</v>
      </c>
      <c r="C68" s="4" t="n">
        <f aca="false">IF(A68&lt;0,B68,999)</f>
        <v>999</v>
      </c>
      <c r="D68" s="4" t="n">
        <f aca="false">IF(A68&gt;0,B68,999)</f>
        <v>20.1881</v>
      </c>
    </row>
    <row r="69" customFormat="false" ht="15" hidden="false" customHeight="false" outlineLevel="0" collapsed="false">
      <c r="A69" s="4" t="n">
        <v>0.35</v>
      </c>
      <c r="B69" s="4" t="n">
        <f aca="false">A69^4-8*A69^2+3*A69+20</f>
        <v>20.08500625</v>
      </c>
      <c r="C69" s="4" t="n">
        <f aca="false">IF(A69&lt;0,B69,999)</f>
        <v>999</v>
      </c>
      <c r="D69" s="4" t="n">
        <f aca="false">IF(A69&gt;0,B69,999)</f>
        <v>20.08500625</v>
      </c>
    </row>
    <row r="70" customFormat="false" ht="15" hidden="false" customHeight="false" outlineLevel="0" collapsed="false">
      <c r="A70" s="4" t="n">
        <v>0.4</v>
      </c>
      <c r="B70" s="4" t="n">
        <f aca="false">A70^4-8*A70^2+3*A70+20</f>
        <v>19.9456</v>
      </c>
      <c r="C70" s="4" t="n">
        <f aca="false">IF(A70&lt;0,B70,999)</f>
        <v>999</v>
      </c>
      <c r="D70" s="4" t="n">
        <f aca="false">IF(A70&gt;0,B70,999)</f>
        <v>19.9456</v>
      </c>
    </row>
    <row r="71" customFormat="false" ht="15" hidden="false" customHeight="false" outlineLevel="0" collapsed="false">
      <c r="A71" s="4" t="n">
        <v>0.45</v>
      </c>
      <c r="B71" s="4" t="n">
        <f aca="false">A71^4-8*A71^2+3*A71+20</f>
        <v>19.77100625</v>
      </c>
      <c r="C71" s="4" t="n">
        <f aca="false">IF(A71&lt;0,B71,999)</f>
        <v>999</v>
      </c>
      <c r="D71" s="4" t="n">
        <f aca="false">IF(A71&gt;0,B71,999)</f>
        <v>19.77100625</v>
      </c>
    </row>
    <row r="72" customFormat="false" ht="15" hidden="false" customHeight="false" outlineLevel="0" collapsed="false">
      <c r="A72" s="4" t="n">
        <v>0.5</v>
      </c>
      <c r="B72" s="4" t="n">
        <f aca="false">A72^4-8*A72^2+3*A72+20</f>
        <v>19.5625</v>
      </c>
      <c r="C72" s="4" t="n">
        <f aca="false">IF(A72&lt;0,B72,999)</f>
        <v>999</v>
      </c>
      <c r="D72" s="4" t="n">
        <f aca="false">IF(A72&gt;0,B72,999)</f>
        <v>19.5625</v>
      </c>
    </row>
    <row r="73" customFormat="false" ht="15" hidden="false" customHeight="false" outlineLevel="0" collapsed="false">
      <c r="A73" s="4" t="n">
        <v>0.55</v>
      </c>
      <c r="B73" s="4" t="n">
        <f aca="false">A73^4-8*A73^2+3*A73+20</f>
        <v>19.32150625</v>
      </c>
      <c r="C73" s="4" t="n">
        <f aca="false">IF(A73&lt;0,B73,999)</f>
        <v>999</v>
      </c>
      <c r="D73" s="4" t="n">
        <f aca="false">IF(A73&gt;0,B73,999)</f>
        <v>19.32150625</v>
      </c>
    </row>
    <row r="74" customFormat="false" ht="15" hidden="false" customHeight="false" outlineLevel="0" collapsed="false">
      <c r="A74" s="4" t="n">
        <v>0.6</v>
      </c>
      <c r="B74" s="4" t="n">
        <f aca="false">A74^4-8*A74^2+3*A74+20</f>
        <v>19.0496</v>
      </c>
      <c r="C74" s="4" t="n">
        <f aca="false">IF(A74&lt;0,B74,999)</f>
        <v>999</v>
      </c>
      <c r="D74" s="4" t="n">
        <f aca="false">IF(A74&gt;0,B74,999)</f>
        <v>19.0496</v>
      </c>
    </row>
    <row r="75" customFormat="false" ht="15" hidden="false" customHeight="false" outlineLevel="0" collapsed="false">
      <c r="A75" s="4" t="n">
        <v>0.65</v>
      </c>
      <c r="B75" s="4" t="n">
        <f aca="false">A75^4-8*A75^2+3*A75+20</f>
        <v>18.74850625</v>
      </c>
      <c r="C75" s="4" t="n">
        <f aca="false">IF(A75&lt;0,B75,999)</f>
        <v>999</v>
      </c>
      <c r="D75" s="4" t="n">
        <f aca="false">IF(A75&gt;0,B75,999)</f>
        <v>18.74850625</v>
      </c>
    </row>
    <row r="76" customFormat="false" ht="15" hidden="false" customHeight="false" outlineLevel="0" collapsed="false">
      <c r="A76" s="4" t="n">
        <v>0.7</v>
      </c>
      <c r="B76" s="4" t="n">
        <f aca="false">A76^4-8*A76^2+3*A76+20</f>
        <v>18.4201</v>
      </c>
      <c r="C76" s="4" t="n">
        <f aca="false">IF(A76&lt;0,B76,999)</f>
        <v>999</v>
      </c>
      <c r="D76" s="4" t="n">
        <f aca="false">IF(A76&gt;0,B76,999)</f>
        <v>18.4201</v>
      </c>
    </row>
    <row r="77" customFormat="false" ht="15" hidden="false" customHeight="false" outlineLevel="0" collapsed="false">
      <c r="A77" s="4" t="n">
        <v>0.75</v>
      </c>
      <c r="B77" s="4" t="n">
        <f aca="false">A77^4-8*A77^2+3*A77+20</f>
        <v>18.06640625</v>
      </c>
      <c r="C77" s="4" t="n">
        <f aca="false">IF(A77&lt;0,B77,999)</f>
        <v>999</v>
      </c>
      <c r="D77" s="4" t="n">
        <f aca="false">IF(A77&gt;0,B77,999)</f>
        <v>18.06640625</v>
      </c>
    </row>
    <row r="78" customFormat="false" ht="15" hidden="false" customHeight="false" outlineLevel="0" collapsed="false">
      <c r="A78" s="4" t="n">
        <v>0.8</v>
      </c>
      <c r="B78" s="4" t="n">
        <f aca="false">A78^4-8*A78^2+3*A78+20</f>
        <v>17.6896</v>
      </c>
      <c r="C78" s="4" t="n">
        <f aca="false">IF(A78&lt;0,B78,999)</f>
        <v>999</v>
      </c>
      <c r="D78" s="4" t="n">
        <f aca="false">IF(A78&gt;0,B78,999)</f>
        <v>17.6896</v>
      </c>
    </row>
    <row r="79" customFormat="false" ht="15" hidden="false" customHeight="false" outlineLevel="0" collapsed="false">
      <c r="A79" s="4" t="n">
        <v>0.85</v>
      </c>
      <c r="B79" s="4" t="n">
        <f aca="false">A79^4-8*A79^2+3*A79+20</f>
        <v>17.29200625</v>
      </c>
      <c r="C79" s="4" t="n">
        <f aca="false">IF(A79&lt;0,B79,999)</f>
        <v>999</v>
      </c>
      <c r="D79" s="4" t="n">
        <f aca="false">IF(A79&gt;0,B79,999)</f>
        <v>17.29200625</v>
      </c>
    </row>
    <row r="80" customFormat="false" ht="15" hidden="false" customHeight="false" outlineLevel="0" collapsed="false">
      <c r="A80" s="4" t="n">
        <v>0.9</v>
      </c>
      <c r="B80" s="4" t="n">
        <f aca="false">A80^4-8*A80^2+3*A80+20</f>
        <v>16.8761</v>
      </c>
      <c r="C80" s="4" t="n">
        <f aca="false">IF(A80&lt;0,B80,999)</f>
        <v>999</v>
      </c>
      <c r="D80" s="4" t="n">
        <f aca="false">IF(A80&gt;0,B80,999)</f>
        <v>16.8761</v>
      </c>
    </row>
    <row r="81" customFormat="false" ht="15" hidden="false" customHeight="false" outlineLevel="0" collapsed="false">
      <c r="A81" s="4" t="n">
        <v>0.95</v>
      </c>
      <c r="B81" s="4" t="n">
        <f aca="false">A81^4-8*A81^2+3*A81+20</f>
        <v>16.44450625</v>
      </c>
      <c r="C81" s="4" t="n">
        <f aca="false">IF(A81&lt;0,B81,999)</f>
        <v>999</v>
      </c>
      <c r="D81" s="4" t="n">
        <f aca="false">IF(A81&gt;0,B81,999)</f>
        <v>16.44450625</v>
      </c>
    </row>
    <row r="82" customFormat="false" ht="15" hidden="false" customHeight="false" outlineLevel="0" collapsed="false">
      <c r="A82" s="4" t="n">
        <v>1</v>
      </c>
      <c r="B82" s="4" t="n">
        <f aca="false">A82^4-8*A82^2+3*A82+20</f>
        <v>16</v>
      </c>
      <c r="C82" s="4" t="n">
        <f aca="false">IF(A82&lt;0,B82,999)</f>
        <v>999</v>
      </c>
      <c r="D82" s="4" t="n">
        <f aca="false">IF(A82&gt;0,B82,999)</f>
        <v>16</v>
      </c>
    </row>
    <row r="83" customFormat="false" ht="15" hidden="false" customHeight="false" outlineLevel="0" collapsed="false">
      <c r="A83" s="4" t="n">
        <v>1.05</v>
      </c>
      <c r="B83" s="4" t="n">
        <f aca="false">A83^4-8*A83^2+3*A83+20</f>
        <v>15.54550625</v>
      </c>
      <c r="C83" s="4" t="n">
        <f aca="false">IF(A83&lt;0,B83,999)</f>
        <v>999</v>
      </c>
      <c r="D83" s="4" t="n">
        <f aca="false">IF(A83&gt;0,B83,999)</f>
        <v>15.54550625</v>
      </c>
    </row>
    <row r="84" customFormat="false" ht="15" hidden="false" customHeight="false" outlineLevel="0" collapsed="false">
      <c r="A84" s="4" t="n">
        <v>1.1</v>
      </c>
      <c r="B84" s="4" t="n">
        <f aca="false">A84^4-8*A84^2+3*A84+20</f>
        <v>15.0841</v>
      </c>
      <c r="C84" s="4" t="n">
        <f aca="false">IF(A84&lt;0,B84,999)</f>
        <v>999</v>
      </c>
      <c r="D84" s="4" t="n">
        <f aca="false">IF(A84&gt;0,B84,999)</f>
        <v>15.0841</v>
      </c>
    </row>
    <row r="85" customFormat="false" ht="15" hidden="false" customHeight="false" outlineLevel="0" collapsed="false">
      <c r="A85" s="4" t="n">
        <v>1.15</v>
      </c>
      <c r="B85" s="4" t="n">
        <f aca="false">A85^4-8*A85^2+3*A85+20</f>
        <v>14.61900625</v>
      </c>
      <c r="C85" s="4" t="n">
        <f aca="false">IF(A85&lt;0,B85,999)</f>
        <v>999</v>
      </c>
      <c r="D85" s="4" t="n">
        <f aca="false">IF(A85&gt;0,B85,999)</f>
        <v>14.61900625</v>
      </c>
    </row>
    <row r="86" customFormat="false" ht="15" hidden="false" customHeight="false" outlineLevel="0" collapsed="false">
      <c r="A86" s="4" t="n">
        <v>1.2</v>
      </c>
      <c r="B86" s="4" t="n">
        <f aca="false">A86^4-8*A86^2+3*A86+20</f>
        <v>14.1536</v>
      </c>
      <c r="C86" s="4" t="n">
        <f aca="false">IF(A86&lt;0,B86,999)</f>
        <v>999</v>
      </c>
      <c r="D86" s="4" t="n">
        <f aca="false">IF(A86&gt;0,B86,999)</f>
        <v>14.1536</v>
      </c>
    </row>
    <row r="87" customFormat="false" ht="15" hidden="false" customHeight="false" outlineLevel="0" collapsed="false">
      <c r="A87" s="4" t="n">
        <v>1.25</v>
      </c>
      <c r="B87" s="4" t="n">
        <f aca="false">A87^4-8*A87^2+3*A87+20</f>
        <v>13.69140625</v>
      </c>
      <c r="C87" s="4" t="n">
        <f aca="false">IF(A87&lt;0,B87,999)</f>
        <v>999</v>
      </c>
      <c r="D87" s="4" t="n">
        <f aca="false">IF(A87&gt;0,B87,999)</f>
        <v>13.69140625</v>
      </c>
    </row>
    <row r="88" customFormat="false" ht="15" hidden="false" customHeight="false" outlineLevel="0" collapsed="false">
      <c r="A88" s="4" t="n">
        <v>1.3</v>
      </c>
      <c r="B88" s="4" t="n">
        <f aca="false">A88^4-8*A88^2+3*A88+20</f>
        <v>13.2361</v>
      </c>
      <c r="C88" s="4" t="n">
        <f aca="false">IF(A88&lt;0,B88,999)</f>
        <v>999</v>
      </c>
      <c r="D88" s="4" t="n">
        <f aca="false">IF(A88&gt;0,B88,999)</f>
        <v>13.2361</v>
      </c>
    </row>
    <row r="89" customFormat="false" ht="15" hidden="false" customHeight="false" outlineLevel="0" collapsed="false">
      <c r="A89" s="4" t="n">
        <v>1.35</v>
      </c>
      <c r="B89" s="4" t="n">
        <f aca="false">A89^4-8*A89^2+3*A89+20</f>
        <v>12.79150625</v>
      </c>
      <c r="C89" s="4" t="n">
        <f aca="false">IF(A89&lt;0,B89,999)</f>
        <v>999</v>
      </c>
      <c r="D89" s="4" t="n">
        <f aca="false">IF(A89&gt;0,B89,999)</f>
        <v>12.79150625</v>
      </c>
    </row>
    <row r="90" customFormat="false" ht="15" hidden="false" customHeight="false" outlineLevel="0" collapsed="false">
      <c r="A90" s="4" t="n">
        <v>1.4</v>
      </c>
      <c r="B90" s="4" t="n">
        <f aca="false">A90^4-8*A90^2+3*A90+20</f>
        <v>12.3616</v>
      </c>
      <c r="C90" s="4" t="n">
        <f aca="false">IF(A90&lt;0,B90,999)</f>
        <v>999</v>
      </c>
      <c r="D90" s="4" t="n">
        <f aca="false">IF(A90&gt;0,B90,999)</f>
        <v>12.3616</v>
      </c>
    </row>
    <row r="91" customFormat="false" ht="15" hidden="false" customHeight="false" outlineLevel="0" collapsed="false">
      <c r="A91" s="4" t="n">
        <v>1.45</v>
      </c>
      <c r="B91" s="4" t="n">
        <f aca="false">A91^4-8*A91^2+3*A91+20</f>
        <v>11.95050625</v>
      </c>
      <c r="C91" s="4" t="n">
        <f aca="false">IF(A91&lt;0,B91,999)</f>
        <v>999</v>
      </c>
      <c r="D91" s="4" t="n">
        <f aca="false">IF(A91&gt;0,B91,999)</f>
        <v>11.95050625</v>
      </c>
    </row>
    <row r="92" customFormat="false" ht="15" hidden="false" customHeight="false" outlineLevel="0" collapsed="false">
      <c r="A92" s="4" t="n">
        <v>1.5</v>
      </c>
      <c r="B92" s="4" t="n">
        <f aca="false">A92^4-8*A92^2+3*A92+20</f>
        <v>11.5625</v>
      </c>
      <c r="C92" s="4" t="n">
        <f aca="false">IF(A92&lt;0,B92,999)</f>
        <v>999</v>
      </c>
      <c r="D92" s="4" t="n">
        <f aca="false">IF(A92&gt;0,B92,999)</f>
        <v>11.5625</v>
      </c>
    </row>
    <row r="93" customFormat="false" ht="15" hidden="false" customHeight="false" outlineLevel="0" collapsed="false">
      <c r="A93" s="4" t="n">
        <v>1.55</v>
      </c>
      <c r="B93" s="4" t="n">
        <f aca="false">A93^4-8*A93^2+3*A93+20</f>
        <v>11.20200625</v>
      </c>
      <c r="C93" s="4" t="n">
        <f aca="false">IF(A93&lt;0,B93,999)</f>
        <v>999</v>
      </c>
      <c r="D93" s="4" t="n">
        <f aca="false">IF(A93&gt;0,B93,999)</f>
        <v>11.20200625</v>
      </c>
    </row>
    <row r="94" customFormat="false" ht="15" hidden="false" customHeight="false" outlineLevel="0" collapsed="false">
      <c r="A94" s="4" t="n">
        <v>1.6</v>
      </c>
      <c r="B94" s="4" t="n">
        <f aca="false">A94^4-8*A94^2+3*A94+20</f>
        <v>10.8736</v>
      </c>
      <c r="C94" s="4" t="n">
        <f aca="false">IF(A94&lt;0,B94,999)</f>
        <v>999</v>
      </c>
      <c r="D94" s="4" t="n">
        <f aca="false">IF(A94&gt;0,B94,999)</f>
        <v>10.8736</v>
      </c>
    </row>
    <row r="95" customFormat="false" ht="15" hidden="false" customHeight="false" outlineLevel="0" collapsed="false">
      <c r="A95" s="4" t="n">
        <v>1.65</v>
      </c>
      <c r="B95" s="4" t="n">
        <f aca="false">A95^4-8*A95^2+3*A95+20</f>
        <v>10.58200625</v>
      </c>
      <c r="C95" s="4" t="n">
        <f aca="false">IF(A95&lt;0,B95,999)</f>
        <v>999</v>
      </c>
      <c r="D95" s="4" t="n">
        <f aca="false">IF(A95&gt;0,B95,999)</f>
        <v>10.58200625</v>
      </c>
    </row>
    <row r="96" customFormat="false" ht="15" hidden="false" customHeight="false" outlineLevel="0" collapsed="false">
      <c r="A96" s="4" t="n">
        <v>1.7</v>
      </c>
      <c r="B96" s="4" t="n">
        <f aca="false">A96^4-8*A96^2+3*A96+20</f>
        <v>10.3321</v>
      </c>
      <c r="C96" s="4" t="n">
        <f aca="false">IF(A96&lt;0,B96,999)</f>
        <v>999</v>
      </c>
      <c r="D96" s="4" t="n">
        <f aca="false">IF(A96&gt;0,B96,999)</f>
        <v>10.3321</v>
      </c>
    </row>
    <row r="97" customFormat="false" ht="15" hidden="false" customHeight="false" outlineLevel="0" collapsed="false">
      <c r="A97" s="4" t="n">
        <v>1.75</v>
      </c>
      <c r="B97" s="4" t="n">
        <f aca="false">A97^4-8*A97^2+3*A97+20</f>
        <v>10.12890625</v>
      </c>
      <c r="C97" s="4" t="n">
        <f aca="false">IF(A97&lt;0,B97,999)</f>
        <v>999</v>
      </c>
      <c r="D97" s="4" t="n">
        <f aca="false">IF(A97&gt;0,B97,999)</f>
        <v>10.12890625</v>
      </c>
    </row>
    <row r="98" customFormat="false" ht="15" hidden="false" customHeight="false" outlineLevel="0" collapsed="false">
      <c r="A98" s="4" t="n">
        <v>1.8</v>
      </c>
      <c r="B98" s="4" t="n">
        <f aca="false">A98^4-8*A98^2+3*A98+20</f>
        <v>9.9776</v>
      </c>
      <c r="C98" s="4" t="n">
        <f aca="false">IF(A98&lt;0,B98,999)</f>
        <v>999</v>
      </c>
      <c r="D98" s="4" t="n">
        <f aca="false">IF(A98&gt;0,B98,999)</f>
        <v>9.9776</v>
      </c>
    </row>
    <row r="99" customFormat="false" ht="15" hidden="false" customHeight="false" outlineLevel="0" collapsed="false">
      <c r="A99" s="4" t="n">
        <v>1.85</v>
      </c>
      <c r="B99" s="4" t="n">
        <f aca="false">A99^4-8*A99^2+3*A99+20</f>
        <v>9.88350625</v>
      </c>
      <c r="C99" s="4" t="n">
        <f aca="false">IF(A99&lt;0,B99,999)</f>
        <v>999</v>
      </c>
      <c r="D99" s="4" t="n">
        <f aca="false">IF(A99&gt;0,B99,999)</f>
        <v>9.88350625</v>
      </c>
    </row>
    <row r="100" customFormat="false" ht="15" hidden="false" customHeight="false" outlineLevel="0" collapsed="false">
      <c r="A100" s="4" t="n">
        <v>1.9</v>
      </c>
      <c r="B100" s="4" t="n">
        <f aca="false">A100^4-8*A100^2+3*A100+20</f>
        <v>9.8521</v>
      </c>
      <c r="C100" s="4" t="n">
        <f aca="false">IF(A100&lt;0,B100,999)</f>
        <v>999</v>
      </c>
      <c r="D100" s="4" t="n">
        <f aca="false">IF(A100&gt;0,B100,999)</f>
        <v>9.8521</v>
      </c>
    </row>
    <row r="101" customFormat="false" ht="15" hidden="false" customHeight="false" outlineLevel="0" collapsed="false">
      <c r="A101" s="4" t="n">
        <v>1.95</v>
      </c>
      <c r="B101" s="4" t="n">
        <f aca="false">A101^4-8*A101^2+3*A101+20</f>
        <v>9.88900625</v>
      </c>
      <c r="C101" s="4" t="n">
        <f aca="false">IF(A101&lt;0,B101,999)</f>
        <v>999</v>
      </c>
      <c r="D101" s="4" t="n">
        <f aca="false">IF(A101&gt;0,B101,999)</f>
        <v>9.88900625</v>
      </c>
    </row>
    <row r="102" customFormat="false" ht="15" hidden="false" customHeight="false" outlineLevel="0" collapsed="false">
      <c r="A102" s="4" t="n">
        <v>2</v>
      </c>
      <c r="B102" s="4" t="n">
        <f aca="false">A102^4-8*A102^2+3*A102+20</f>
        <v>10</v>
      </c>
      <c r="C102" s="4" t="n">
        <f aca="false">IF(A102&lt;0,B102,999)</f>
        <v>999</v>
      </c>
      <c r="D102" s="4" t="n">
        <f aca="false">IF(A102&gt;0,B102,999)</f>
        <v>10</v>
      </c>
    </row>
    <row r="103" customFormat="false" ht="15" hidden="false" customHeight="false" outlineLevel="0" collapsed="false">
      <c r="A103" s="4" t="n">
        <v>2.05</v>
      </c>
      <c r="B103" s="4" t="n">
        <f aca="false">A103^4-8*A103^2+3*A103+20</f>
        <v>10.19100625</v>
      </c>
      <c r="C103" s="4" t="n">
        <f aca="false">IF(A103&lt;0,B103,999)</f>
        <v>999</v>
      </c>
      <c r="D103" s="4" t="n">
        <f aca="false">IF(A103&gt;0,B103,999)</f>
        <v>10.19100625</v>
      </c>
    </row>
    <row r="104" customFormat="false" ht="15" hidden="false" customHeight="false" outlineLevel="0" collapsed="false">
      <c r="A104" s="4" t="n">
        <v>2.1</v>
      </c>
      <c r="B104" s="4" t="n">
        <f aca="false">A104^4-8*A104^2+3*A104+20</f>
        <v>10.4681</v>
      </c>
      <c r="C104" s="4" t="n">
        <f aca="false">IF(A104&lt;0,B104,999)</f>
        <v>999</v>
      </c>
      <c r="D104" s="4" t="n">
        <f aca="false">IF(A104&gt;0,B104,999)</f>
        <v>10.4681</v>
      </c>
    </row>
    <row r="105" customFormat="false" ht="15" hidden="false" customHeight="false" outlineLevel="0" collapsed="false">
      <c r="A105" s="4" t="n">
        <v>2.15</v>
      </c>
      <c r="B105" s="4" t="n">
        <f aca="false">A105^4-8*A105^2+3*A105+20</f>
        <v>10.83750625</v>
      </c>
      <c r="C105" s="4" t="n">
        <f aca="false">IF(A105&lt;0,B105,999)</f>
        <v>999</v>
      </c>
      <c r="D105" s="4" t="n">
        <f aca="false">IF(A105&gt;0,B105,999)</f>
        <v>10.83750625</v>
      </c>
    </row>
    <row r="106" customFormat="false" ht="15" hidden="false" customHeight="false" outlineLevel="0" collapsed="false">
      <c r="A106" s="4" t="n">
        <v>2.2</v>
      </c>
      <c r="B106" s="4" t="n">
        <f aca="false">A106^4-8*A106^2+3*A106+20</f>
        <v>11.3056</v>
      </c>
      <c r="C106" s="4" t="n">
        <f aca="false">IF(A106&lt;0,B106,999)</f>
        <v>999</v>
      </c>
      <c r="D106" s="4" t="n">
        <f aca="false">IF(A106&gt;0,B106,999)</f>
        <v>11.3056</v>
      </c>
    </row>
    <row r="107" customFormat="false" ht="15" hidden="false" customHeight="false" outlineLevel="0" collapsed="false">
      <c r="A107" s="4" t="n">
        <v>2.25</v>
      </c>
      <c r="B107" s="4" t="n">
        <f aca="false">A107^4-8*A107^2+3*A107+20</f>
        <v>11.87890625</v>
      </c>
      <c r="C107" s="4" t="n">
        <f aca="false">IF(A107&lt;0,B107,999)</f>
        <v>999</v>
      </c>
      <c r="D107" s="4" t="n">
        <f aca="false">IF(A107&gt;0,B107,999)</f>
        <v>11.87890625</v>
      </c>
    </row>
    <row r="108" customFormat="false" ht="15" hidden="false" customHeight="false" outlineLevel="0" collapsed="false">
      <c r="A108" s="4" t="n">
        <v>2.3</v>
      </c>
      <c r="B108" s="4" t="n">
        <f aca="false">A108^4-8*A108^2+3*A108+20</f>
        <v>12.5641</v>
      </c>
      <c r="C108" s="4" t="n">
        <f aca="false">IF(A108&lt;0,B108,999)</f>
        <v>999</v>
      </c>
      <c r="D108" s="4" t="n">
        <f aca="false">IF(A108&gt;0,B108,999)</f>
        <v>12.5641</v>
      </c>
    </row>
    <row r="109" customFormat="false" ht="15" hidden="false" customHeight="false" outlineLevel="0" collapsed="false">
      <c r="A109" s="4" t="n">
        <v>2.35</v>
      </c>
      <c r="B109" s="4" t="n">
        <f aca="false">A109^4-8*A109^2+3*A109+20</f>
        <v>13.36800625</v>
      </c>
      <c r="C109" s="4" t="n">
        <f aca="false">IF(A109&lt;0,B109,999)</f>
        <v>999</v>
      </c>
      <c r="D109" s="4" t="n">
        <f aca="false">IF(A109&gt;0,B109,999)</f>
        <v>13.36800625</v>
      </c>
    </row>
    <row r="110" customFormat="false" ht="15" hidden="false" customHeight="false" outlineLevel="0" collapsed="false">
      <c r="A110" s="4" t="n">
        <v>2.4</v>
      </c>
      <c r="B110" s="4" t="n">
        <f aca="false">A110^4-8*A110^2+3*A110+20</f>
        <v>14.2976</v>
      </c>
      <c r="C110" s="4" t="n">
        <f aca="false">IF(A110&lt;0,B110,999)</f>
        <v>999</v>
      </c>
      <c r="D110" s="4" t="n">
        <f aca="false">IF(A110&gt;0,B110,999)</f>
        <v>14.2976</v>
      </c>
    </row>
    <row r="111" customFormat="false" ht="15" hidden="false" customHeight="false" outlineLevel="0" collapsed="false">
      <c r="A111" s="4" t="n">
        <v>2.45</v>
      </c>
      <c r="B111" s="4" t="n">
        <f aca="false">A111^4-8*A111^2+3*A111+20</f>
        <v>15.36000625</v>
      </c>
      <c r="C111" s="4" t="n">
        <f aca="false">IF(A111&lt;0,B111,999)</f>
        <v>999</v>
      </c>
      <c r="D111" s="4" t="n">
        <f aca="false">IF(A111&gt;0,B111,999)</f>
        <v>15.36000625</v>
      </c>
    </row>
    <row r="112" customFormat="false" ht="15" hidden="false" customHeight="false" outlineLevel="0" collapsed="false">
      <c r="A112" s="4" t="n">
        <v>2.5</v>
      </c>
      <c r="B112" s="4" t="n">
        <f aca="false">A112^4-8*A112^2+3*A112+20</f>
        <v>16.5625</v>
      </c>
      <c r="C112" s="4" t="n">
        <f aca="false">IF(A112&lt;0,B112,999)</f>
        <v>999</v>
      </c>
      <c r="D112" s="4" t="n">
        <f aca="false">IF(A112&gt;0,B112,999)</f>
        <v>16.5625</v>
      </c>
    </row>
    <row r="113" customFormat="false" ht="15" hidden="false" customHeight="false" outlineLevel="0" collapsed="false">
      <c r="A113" s="4" t="n">
        <v>2.55</v>
      </c>
      <c r="B113" s="4" t="n">
        <f aca="false">A113^4-8*A113^2+3*A113+20</f>
        <v>17.91250625</v>
      </c>
      <c r="C113" s="4" t="n">
        <f aca="false">IF(A113&lt;0,B113,999)</f>
        <v>999</v>
      </c>
      <c r="D113" s="4" t="n">
        <f aca="false">IF(A113&gt;0,B113,999)</f>
        <v>17.91250625</v>
      </c>
    </row>
    <row r="114" customFormat="false" ht="15" hidden="false" customHeight="false" outlineLevel="0" collapsed="false">
      <c r="A114" s="4" t="n">
        <v>2.6</v>
      </c>
      <c r="B114" s="4" t="n">
        <f aca="false">A114^4-8*A114^2+3*A114+20</f>
        <v>19.4176</v>
      </c>
      <c r="C114" s="4" t="n">
        <f aca="false">IF(A114&lt;0,B114,999)</f>
        <v>999</v>
      </c>
      <c r="D114" s="4" t="n">
        <f aca="false">IF(A114&gt;0,B114,999)</f>
        <v>19.4176</v>
      </c>
    </row>
    <row r="115" customFormat="false" ht="15" hidden="false" customHeight="false" outlineLevel="0" collapsed="false">
      <c r="A115" s="4" t="n">
        <v>2.65</v>
      </c>
      <c r="B115" s="4" t="n">
        <f aca="false">A115^4-8*A115^2+3*A115+20</f>
        <v>21.08550625</v>
      </c>
      <c r="C115" s="4" t="n">
        <f aca="false">IF(A115&lt;0,B115,999)</f>
        <v>999</v>
      </c>
      <c r="D115" s="4" t="n">
        <f aca="false">IF(A115&gt;0,B115,999)</f>
        <v>21.08550625</v>
      </c>
    </row>
    <row r="116" customFormat="false" ht="15" hidden="false" customHeight="false" outlineLevel="0" collapsed="false">
      <c r="A116" s="4" t="n">
        <v>2.7</v>
      </c>
      <c r="B116" s="4" t="n">
        <f aca="false">A116^4-8*A116^2+3*A116+20</f>
        <v>22.9241</v>
      </c>
      <c r="C116" s="4" t="n">
        <f aca="false">IF(A116&lt;0,B116,999)</f>
        <v>999</v>
      </c>
      <c r="D116" s="4" t="n">
        <f aca="false">IF(A116&gt;0,B116,999)</f>
        <v>22.9241</v>
      </c>
    </row>
    <row r="117" customFormat="false" ht="15" hidden="false" customHeight="false" outlineLevel="0" collapsed="false">
      <c r="A117" s="4" t="n">
        <v>2.75</v>
      </c>
      <c r="B117" s="4" t="n">
        <f aca="false">A117^4-8*A117^2+3*A117+20</f>
        <v>24.94140625</v>
      </c>
      <c r="C117" s="4" t="n">
        <f aca="false">IF(A117&lt;0,B117,999)</f>
        <v>999</v>
      </c>
      <c r="D117" s="4" t="n">
        <f aca="false">IF(A117&gt;0,B117,999)</f>
        <v>24.94140625</v>
      </c>
    </row>
    <row r="118" customFormat="false" ht="15" hidden="false" customHeight="false" outlineLevel="0" collapsed="false">
      <c r="A118" s="4" t="n">
        <v>2.8</v>
      </c>
      <c r="B118" s="4" t="n">
        <f aca="false">A118^4-8*A118^2+3*A118+20</f>
        <v>27.1456</v>
      </c>
      <c r="C118" s="4" t="n">
        <f aca="false">IF(A118&lt;0,B118,999)</f>
        <v>999</v>
      </c>
      <c r="D118" s="4" t="n">
        <f aca="false">IF(A118&gt;0,B118,999)</f>
        <v>27.1456</v>
      </c>
    </row>
    <row r="119" customFormat="false" ht="15" hidden="false" customHeight="false" outlineLevel="0" collapsed="false">
      <c r="A119" s="4" t="n">
        <v>2.85</v>
      </c>
      <c r="B119" s="4" t="n">
        <f aca="false">A119^4-8*A119^2+3*A119+20</f>
        <v>29.54500625</v>
      </c>
      <c r="C119" s="4" t="n">
        <f aca="false">IF(A119&lt;0,B119,999)</f>
        <v>999</v>
      </c>
      <c r="D119" s="4" t="n">
        <f aca="false">IF(A119&gt;0,B119,999)</f>
        <v>29.54500625</v>
      </c>
    </row>
    <row r="120" customFormat="false" ht="15" hidden="false" customHeight="false" outlineLevel="0" collapsed="false">
      <c r="A120" s="4" t="n">
        <v>2.9</v>
      </c>
      <c r="B120" s="4" t="n">
        <f aca="false">A120^4-8*A120^2+3*A120+20</f>
        <v>32.1481</v>
      </c>
      <c r="C120" s="4" t="n">
        <f aca="false">IF(A120&lt;0,B120,999)</f>
        <v>999</v>
      </c>
      <c r="D120" s="4" t="n">
        <f aca="false">IF(A120&gt;0,B120,999)</f>
        <v>32.1481</v>
      </c>
    </row>
    <row r="121" customFormat="false" ht="15" hidden="false" customHeight="false" outlineLevel="0" collapsed="false">
      <c r="A121" s="4" t="n">
        <v>2.95</v>
      </c>
      <c r="B121" s="4" t="n">
        <f aca="false">A121^4-8*A121^2+3*A121+20</f>
        <v>34.96350625</v>
      </c>
      <c r="C121" s="4" t="n">
        <f aca="false">IF(A121&lt;0,B121,999)</f>
        <v>999</v>
      </c>
      <c r="D121" s="4" t="n">
        <f aca="false">IF(A121&gt;0,B121,999)</f>
        <v>34.96350625</v>
      </c>
    </row>
    <row r="122" customFormat="false" ht="15" hidden="false" customHeight="false" outlineLevel="0" collapsed="false">
      <c r="A122" s="4" t="n">
        <v>3</v>
      </c>
      <c r="B122" s="4" t="n">
        <f aca="false">A122^4-8*A122^2+3*A122+20</f>
        <v>38</v>
      </c>
      <c r="C122" s="4" t="n">
        <f aca="false">IF(A122&lt;0,B122,999)</f>
        <v>999</v>
      </c>
      <c r="D122" s="4" t="n">
        <f aca="false">IF(A122&gt;0,B122,999)</f>
        <v>38</v>
      </c>
    </row>
    <row r="124" customFormat="false" ht="15" hidden="false" customHeight="false" outlineLevel="0" collapsed="false">
      <c r="D124" s="2" t="s">
        <v>9</v>
      </c>
      <c r="E124" s="5" t="n">
        <f aca="false">MIN(C2:C122)</f>
        <v>-2.1319</v>
      </c>
    </row>
    <row r="125" customFormat="false" ht="15" hidden="false" customHeight="false" outlineLevel="0" collapsed="false">
      <c r="D125" s="2" t="s">
        <v>10</v>
      </c>
      <c r="E125" s="5" t="n">
        <f aca="false">INDEX(A2:A122,MATCH(MIN(C2:C122),C2:C122,0))</f>
        <v>-2.1</v>
      </c>
    </row>
    <row r="126" customFormat="false" ht="15" hidden="false" customHeight="false" outlineLevel="0" collapsed="false">
      <c r="D126" s="2" t="s">
        <v>11</v>
      </c>
      <c r="E126" s="5" t="n">
        <f aca="false">MIN(D2:D122)</f>
        <v>9.8521</v>
      </c>
    </row>
    <row r="127" customFormat="false" ht="15" hidden="false" customHeight="false" outlineLevel="0" collapsed="false">
      <c r="D127" s="2" t="s">
        <v>12</v>
      </c>
      <c r="E127" s="5" t="n">
        <f aca="false">INDEX(A2:A122,MATCH(MIN(D2:D122),D2:D122,0))</f>
        <v>1.9</v>
      </c>
    </row>
    <row r="128" customFormat="false" ht="15" hidden="false" customHeight="false" outlineLevel="0" collapsed="false">
      <c r="D128" s="2" t="s">
        <v>13</v>
      </c>
      <c r="E128" s="5" t="n">
        <f aca="false">IF(E124&lt;E126,1,0)</f>
        <v>1</v>
      </c>
    </row>
    <row r="129" customFormat="false" ht="15" hidden="false" customHeight="false" outlineLevel="0" collapsed="false">
      <c r="D129" s="2" t="s">
        <v>14</v>
      </c>
      <c r="E129" s="5" t="n">
        <f aca="false">ABS(E126-E124)</f>
        <v>11.984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15</v>
      </c>
      <c r="B1" s="3" t="s">
        <v>16</v>
      </c>
      <c r="C1" s="3"/>
    </row>
    <row r="2" customFormat="false" ht="15" hidden="false" customHeight="false" outlineLevel="0" collapsed="false">
      <c r="A2" s="2" t="s">
        <v>17</v>
      </c>
      <c r="B2" s="6" t="n">
        <v>2</v>
      </c>
    </row>
    <row r="3" customFormat="false" ht="15" hidden="false" customHeight="false" outlineLevel="0" collapsed="false">
      <c r="A3" s="2" t="s">
        <v>18</v>
      </c>
      <c r="B3" s="5" t="n">
        <f aca="false">SQRT(B2/2)</f>
        <v>1</v>
      </c>
    </row>
    <row r="4" customFormat="false" ht="15" hidden="false" customHeight="false" outlineLevel="0" collapsed="false">
      <c r="A4" s="2" t="s">
        <v>19</v>
      </c>
      <c r="B4" s="5" t="n">
        <f aca="false">2/SQRT(B2/2)-1</f>
        <v>1</v>
      </c>
    </row>
    <row r="5" customFormat="false" ht="15" hidden="false" customHeight="false" outlineLevel="0" collapsed="false">
      <c r="A5" s="2" t="s">
        <v>20</v>
      </c>
      <c r="B5" s="5" t="n">
        <f aca="false">2*(SQRT(B2/2)-2)^2</f>
        <v>2</v>
      </c>
    </row>
    <row r="6" customFormat="false" ht="15" hidden="false" customHeight="false" outlineLevel="0" collapsed="false">
      <c r="A6" s="2" t="s">
        <v>21</v>
      </c>
      <c r="B6" s="5" t="n">
        <f aca="false">2*(B3-2)+2*B4*B3</f>
        <v>0</v>
      </c>
    </row>
    <row r="7" customFormat="false" ht="15" hidden="false" customHeight="false" outlineLevel="0" collapsed="false">
      <c r="A7" s="2" t="s">
        <v>22</v>
      </c>
      <c r="B7" s="5" t="n">
        <f aca="false">2*B3^2-B2</f>
        <v>0</v>
      </c>
    </row>
    <row r="8" customFormat="false" ht="15" hidden="false" customHeight="false" outlineLevel="0" collapsed="false">
      <c r="A8" s="2" t="s">
        <v>23</v>
      </c>
      <c r="B8" s="5" t="n">
        <f aca="false">2*(SQRT((B2+0.2)/2)-2)^2</f>
        <v>1.80952921463879</v>
      </c>
    </row>
    <row r="9" customFormat="false" ht="15" hidden="false" customHeight="false" outlineLevel="0" collapsed="false">
      <c r="A9" s="2" t="s">
        <v>24</v>
      </c>
      <c r="B9" s="5" t="n">
        <f aca="false">(B8-B5)/0.2</f>
        <v>-0.952353926806063</v>
      </c>
    </row>
    <row r="10" customFormat="false" ht="15" hidden="false" customHeight="false" outlineLevel="0" collapsed="false">
      <c r="A10" s="2" t="s">
        <v>25</v>
      </c>
      <c r="B10" s="5" t="n">
        <f aca="false">-B4</f>
        <v>-1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26</v>
      </c>
      <c r="B1" s="3" t="s">
        <v>27</v>
      </c>
      <c r="C1" s="3" t="s">
        <v>28</v>
      </c>
    </row>
    <row r="2" customFormat="false" ht="15" hidden="false" customHeight="false" outlineLevel="0" collapsed="false">
      <c r="A2" s="2" t="s">
        <v>10</v>
      </c>
      <c r="B2" s="7" t="n">
        <v>-2.1</v>
      </c>
      <c r="C2" s="2" t="s">
        <v>29</v>
      </c>
    </row>
    <row r="3" customFormat="false" ht="15" hidden="false" customHeight="false" outlineLevel="0" collapsed="false">
      <c r="A3" s="2" t="s">
        <v>30</v>
      </c>
      <c r="B3" s="7" t="n">
        <v>-2.1319</v>
      </c>
      <c r="C3" s="2" t="s">
        <v>31</v>
      </c>
    </row>
    <row r="4" customFormat="false" ht="15" hidden="false" customHeight="false" outlineLevel="0" collapsed="false">
      <c r="A4" s="2" t="s">
        <v>12</v>
      </c>
      <c r="B4" s="7" t="n">
        <v>1.9</v>
      </c>
      <c r="C4" s="2" t="s">
        <v>32</v>
      </c>
    </row>
    <row r="5" customFormat="false" ht="15" hidden="false" customHeight="false" outlineLevel="0" collapsed="false">
      <c r="A5" s="2" t="s">
        <v>33</v>
      </c>
      <c r="B5" s="7" t="n">
        <v>9.8521</v>
      </c>
      <c r="C5" s="2" t="s">
        <v>34</v>
      </c>
    </row>
    <row r="6" customFormat="false" ht="15" hidden="false" customHeight="false" outlineLevel="0" collapsed="false">
      <c r="A6" s="2" t="s">
        <v>13</v>
      </c>
      <c r="B6" s="7" t="n">
        <v>1</v>
      </c>
      <c r="C6" s="2" t="s">
        <v>35</v>
      </c>
    </row>
    <row r="7" customFormat="false" ht="15" hidden="false" customHeight="false" outlineLevel="0" collapsed="false">
      <c r="A7" s="2" t="s">
        <v>14</v>
      </c>
      <c r="B7" s="7" t="n">
        <v>11.984</v>
      </c>
      <c r="C7" s="2" t="s">
        <v>36</v>
      </c>
    </row>
    <row r="8" customFormat="false" ht="15" hidden="false" customHeight="false" outlineLevel="0" collapsed="false">
      <c r="A8" s="2" t="s">
        <v>37</v>
      </c>
      <c r="B8" s="7" t="n">
        <v>1</v>
      </c>
      <c r="C8" s="2" t="s">
        <v>38</v>
      </c>
    </row>
    <row r="9" customFormat="false" ht="15" hidden="false" customHeight="false" outlineLevel="0" collapsed="false">
      <c r="A9" s="2" t="s">
        <v>39</v>
      </c>
      <c r="B9" s="7" t="n">
        <v>1</v>
      </c>
      <c r="C9" s="2"/>
    </row>
    <row r="10" customFormat="false" ht="15" hidden="false" customHeight="false" outlineLevel="0" collapsed="false">
      <c r="A10" s="2" t="s">
        <v>40</v>
      </c>
      <c r="B10" s="7" t="n">
        <v>1</v>
      </c>
      <c r="C10" s="2" t="s">
        <v>41</v>
      </c>
    </row>
    <row r="11" customFormat="false" ht="15" hidden="false" customHeight="false" outlineLevel="0" collapsed="false">
      <c r="A11" s="2" t="s">
        <v>42</v>
      </c>
      <c r="B11" s="7" t="n">
        <v>2</v>
      </c>
      <c r="C11" s="2" t="s">
        <v>43</v>
      </c>
    </row>
    <row r="12" customFormat="false" ht="15" hidden="false" customHeight="false" outlineLevel="0" collapsed="false">
      <c r="A12" s="2" t="s">
        <v>44</v>
      </c>
      <c r="B12" s="7" t="n">
        <v>-0.9524</v>
      </c>
      <c r="C12" s="2" t="s">
        <v>45</v>
      </c>
    </row>
    <row r="13" customFormat="false" ht="15" hidden="false" customHeight="false" outlineLevel="0" collapsed="false">
      <c r="A13" s="2" t="s">
        <v>46</v>
      </c>
      <c r="B13" s="7" t="n">
        <v>-1</v>
      </c>
      <c r="C13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26</v>
      </c>
      <c r="B1" s="3" t="s">
        <v>48</v>
      </c>
      <c r="C1" s="3" t="s">
        <v>27</v>
      </c>
      <c r="D1" s="3" t="s">
        <v>49</v>
      </c>
      <c r="E1" s="3" t="s">
        <v>50</v>
      </c>
    </row>
    <row r="2" customFormat="false" ht="15" hidden="false" customHeight="false" outlineLevel="0" collapsed="false">
      <c r="A2" s="2" t="s">
        <v>10</v>
      </c>
      <c r="B2" s="4" t="n">
        <f aca="false">Basins!E125</f>
        <v>-2.1</v>
      </c>
      <c r="C2" s="4" t="n">
        <f aca="false">Reference_Values!B2</f>
        <v>-2.1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30</v>
      </c>
      <c r="B3" s="4" t="n">
        <f aca="false">Basins!E124</f>
        <v>-2.1319</v>
      </c>
      <c r="C3" s="4" t="n">
        <f aca="false">Reference_Values!B3</f>
        <v>-2.1319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12</v>
      </c>
      <c r="B4" s="4" t="n">
        <f aca="false">Basins!E127</f>
        <v>1.9</v>
      </c>
      <c r="C4" s="4" t="n">
        <f aca="false">Reference_Values!B4</f>
        <v>1.9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33</v>
      </c>
      <c r="B5" s="4" t="n">
        <f aca="false">Basins!E126</f>
        <v>9.8521</v>
      </c>
      <c r="C5" s="4" t="n">
        <f aca="false">Reference_Values!B5</f>
        <v>9.8521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13</v>
      </c>
      <c r="B6" s="4" t="n">
        <f aca="false">Basins!E128</f>
        <v>1</v>
      </c>
      <c r="C6" s="4" t="n">
        <f aca="false">Reference_Values!B6</f>
        <v>1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14</v>
      </c>
      <c r="B7" s="4" t="n">
        <f aca="false">Basins!E129</f>
        <v>11.984</v>
      </c>
      <c r="C7" s="4" t="n">
        <f aca="false">Reference_Values!B7</f>
        <v>11.984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37</v>
      </c>
      <c r="B8" s="4" t="n">
        <f aca="false">KKT!B3</f>
        <v>1</v>
      </c>
      <c r="C8" s="4" t="n">
        <f aca="false">Reference_Values!B8</f>
        <v>1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39</v>
      </c>
      <c r="B9" s="4" t="n">
        <f aca="false">KKT!B3</f>
        <v>1</v>
      </c>
      <c r="C9" s="4" t="n">
        <f aca="false">Reference_Values!B9</f>
        <v>1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40</v>
      </c>
      <c r="B10" s="4" t="n">
        <f aca="false">KKT!B4</f>
        <v>1</v>
      </c>
      <c r="C10" s="4" t="n">
        <f aca="false">Reference_Values!B10</f>
        <v>1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42</v>
      </c>
      <c r="B11" s="4" t="n">
        <f aca="false">KKT!B5</f>
        <v>2</v>
      </c>
      <c r="C11" s="4" t="n">
        <f aca="false">Reference_Values!B11</f>
        <v>2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44</v>
      </c>
      <c r="B12" s="4" t="n">
        <f aca="false">KKT!B9</f>
        <v>-0.952353926806063</v>
      </c>
      <c r="C12" s="4" t="n">
        <f aca="false">Reference_Values!B12</f>
        <v>-0.9524</v>
      </c>
      <c r="D12" s="2" t="n">
        <f aca="false">ABS(B12-C12)</f>
        <v>4.60731939367909E-005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46</v>
      </c>
      <c r="B13" s="4" t="n">
        <f aca="false">KKT!B10</f>
        <v>-1</v>
      </c>
      <c r="C13" s="4" t="n">
        <f aca="false">Reference_Values!B13</f>
        <v>-1</v>
      </c>
      <c r="D13" s="2" t="n">
        <f aca="false">ABS(B13-C13)</f>
        <v>0</v>
      </c>
      <c r="E13" s="1" t="str">
        <f aca="false">IF(D13&lt;0.0005,"PASS","FAIL")</f>
        <v>PASS</v>
      </c>
    </row>
    <row r="15" customFormat="false" ht="15" hidden="false" customHeight="false" outlineLevel="0" collapsed="false">
      <c r="A15" s="2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2026-07-13T23:50:17Z</dcterms:created>
  <dc:creator>openpyxl</dc:creator>
  <dc:description/>
  <dc:language>en-US</dc:language>
  <cp:lastModifiedBy/>
  <dcterms:modified xsi:type="dcterms:W3CDTF">2026-07-13T23:50:17Z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