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QLearning" sheetId="2" state="visible" r:id="rId4"/>
    <sheet name="KnowledgeAugmented" sheetId="3" state="visible" r:id="rId5"/>
    <sheet name="Reference_Values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<sst xmlns="http://schemas.openxmlformats.org/spreadsheetml/2006/main" count="101" uniqueCount="85">
  <si>
    <t xml:space="preserve">DCT Laboratory — Vol II, Ch 14: Artificial Intelligence for Enterprise Optimization</t>
  </si>
  <si>
    <t xml:space="preserve">Seed 26214 · Companion to DCT_V2_Ch14_Lab.ipynb and AXIOM-14 (Vol. II).</t>
  </si>
  <si>
    <t xml:space="preserve">Q-learning as a 200-sweep synchronous table (each row one update of all four Q's) with the</t>
  </si>
  <si>
    <t xml:space="preserve">policy-correct and value-converged sweeps found by MATCH; the knowledge-augmented assignment</t>
  </si>
  <si>
    <t xml:space="preserve">with ontology flags per permutation. LEGEND — pale-gold cells are the editable inputs.</t>
  </si>
  <si>
    <t xml:space="preserve">alpha</t>
  </si>
  <si>
    <t xml:space="preserve">beta</t>
  </si>
  <si>
    <t xml:space="preserve">sweep</t>
  </si>
  <si>
    <t xml:space="preserve">Q(G,gentle)</t>
  </si>
  <si>
    <t xml:space="preserve">Q(G,hard)</t>
  </si>
  <si>
    <t xml:space="preserve">Q(B,repair)</t>
  </si>
  <si>
    <t xml:space="preserve">Q(B,rundown)</t>
  </si>
  <si>
    <t xml:space="preserve">max|Q-Q*|</t>
  </si>
  <si>
    <t xml:space="preserve">pol ok</t>
  </si>
  <si>
    <t xml:space="preserve">err&lt;.01</t>
  </si>
  <si>
    <t xml:space="preserve">Q*(G,gentle) = 7+0.9*70</t>
  </si>
  <si>
    <t xml:space="preserve">Q*(G,hard) = 10+0.9*59</t>
  </si>
  <si>
    <t xml:space="preserve">Q*(B,repair) = -4+0.9*70</t>
  </si>
  <si>
    <t xml:space="preserve">Q*(B,rundown) = 2+0.9*59</t>
  </si>
  <si>
    <t xml:space="preserve">Q(G,gentle) at sweep 60</t>
  </si>
  <si>
    <t xml:space="preserve">max error at sweep 60</t>
  </si>
  <si>
    <t xml:space="preserve">sweep policy first correct</t>
  </si>
  <si>
    <t xml:space="preserve">sweeps to err&lt;0.01</t>
  </si>
  <si>
    <t xml:space="preserve">greedy = (gentle,repair)? </t>
  </si>
  <si>
    <t xml:space="preserve">Value matrix V (vendor rows x product cols)</t>
  </si>
  <si>
    <t xml:space="preserve">p1</t>
  </si>
  <si>
    <t xml:space="preserve">p2</t>
  </si>
  <si>
    <t xml:space="preserve">p3</t>
  </si>
  <si>
    <t xml:space="preserve">vendor 1</t>
  </si>
  <si>
    <t xml:space="preserve">vendor 2</t>
  </si>
  <si>
    <t xml:space="preserve">vendor 3</t>
  </si>
  <si>
    <t xml:space="preserve">Ontology rules: vendor1 cannot p1; vendor3 cannot p3</t>
  </si>
  <si>
    <t xml:space="preserve">assignment v1,v2,v3</t>
  </si>
  <si>
    <t xml:space="preserve">value</t>
  </si>
  <si>
    <t xml:space="preserve">uses v1-p1?</t>
  </si>
  <si>
    <t xml:space="preserve">uses v3-p3?</t>
  </si>
  <si>
    <t xml:space="preserve">feasible</t>
  </si>
  <si>
    <t xml:space="preserve">feasible value</t>
  </si>
  <si>
    <t xml:space="preserve">p1,p2,p3</t>
  </si>
  <si>
    <t xml:space="preserve">n permutations</t>
  </si>
  <si>
    <t xml:space="preserve">p1,p3,p2</t>
  </si>
  <si>
    <t xml:space="preserve">n feasible</t>
  </si>
  <si>
    <t xml:space="preserve">p2,p1,p3</t>
  </si>
  <si>
    <t xml:space="preserve">best unconstrained</t>
  </si>
  <si>
    <t xml:space="preserve">p2,p3,p1</t>
  </si>
  <si>
    <t xml:space="preserve">best hybrid (feasible)</t>
  </si>
  <si>
    <t xml:space="preserve">p3,p1,p2</t>
  </si>
  <si>
    <t xml:space="preserve">greedy picks: v1-&gt;p1, v2-&gt;p2, v3-&gt;p3</t>
  </si>
  <si>
    <t xml:space="preserve">p3,p2,p1</t>
  </si>
  <si>
    <t xml:space="preserve">greedy violates ontology</t>
  </si>
  <si>
    <t xml:space="preserve">Checkpoint</t>
  </si>
  <si>
    <t xml:space="preserve">Engine value</t>
  </si>
  <si>
    <t xml:space="preserve">Meaning</t>
  </si>
  <si>
    <t xml:space="preserve">Q_gg_star</t>
  </si>
  <si>
    <t xml:space="preserve">Chapter 7's 70, relearned</t>
  </si>
  <si>
    <t xml:space="preserve">Q_gh_star</t>
  </si>
  <si>
    <t xml:space="preserve">10+0.9*59</t>
  </si>
  <si>
    <t xml:space="preserve">Q_br_star</t>
  </si>
  <si>
    <t xml:space="preserve">Chapter 7's 59</t>
  </si>
  <si>
    <t xml:space="preserve">Q_bd_star</t>
  </si>
  <si>
    <t xml:space="preserve">2+0.9*59</t>
  </si>
  <si>
    <t xml:space="preserve">Q_gg_60</t>
  </si>
  <si>
    <t xml:space="preserve">Still climbing at sweep 60</t>
  </si>
  <si>
    <t xml:space="preserve">q_err_60</t>
  </si>
  <si>
    <t xml:space="preserve">Values far from done</t>
  </si>
  <si>
    <t xml:space="preserve">sweep_policy_correct</t>
  </si>
  <si>
    <t xml:space="preserve">Behaviorally right at 5</t>
  </si>
  <si>
    <t xml:space="preserve">sweeps_to_q_tol</t>
  </si>
  <si>
    <t xml:space="preserve">Values right at 173 — a 35x gap</t>
  </si>
  <si>
    <t xml:space="preserve">greedy_matches_ch7</t>
  </si>
  <si>
    <t xml:space="preserve">Model-free = model-based</t>
  </si>
  <si>
    <t xml:space="preserve">n_perms</t>
  </si>
  <si>
    <t xml:space="preserve">Six assignments</t>
  </si>
  <si>
    <t xml:space="preserve">n_feasible</t>
  </si>
  <si>
    <t xml:space="preserve">The ontology's pruning</t>
  </si>
  <si>
    <t xml:space="preserve">best_unconstrained</t>
  </si>
  <si>
    <t xml:space="preserve">The diagonal, 26</t>
  </si>
  <si>
    <t xml:space="preserve">best_hybrid</t>
  </si>
  <si>
    <t xml:space="preserve">Feasible best, certified</t>
  </si>
  <si>
    <t xml:space="preserve">greedy_violates</t>
  </si>
  <si>
    <t xml:space="preserve">Naive AI trips the first rule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</si>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</sst>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3D6"/>
        <bgColor rgb="FFE8F0EC"/>
      </patternFill>
    </fill>
    <fill>
      <patternFill patternType="solid">
        <fgColor rgb="FF0B3D2E"/>
        <bgColor rgb="FF003366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6" min="2" style="0" width="11"/>
    <col collapsed="false" customWidth="true" hidden="false" outlineLevel="0" max="8" min="7" style="0" width="8"/>
    <col collapsed="false" customWidth="true" hidden="false" outlineLevel="0" max="9" min="9" style="0" width="4"/>
    <col collapsed="false" customWidth="true" hidden="false" outlineLevel="0" max="10" min="10" style="0" width="30"/>
    <col collapsed="false" customWidth="true" hidden="false" outlineLevel="0" max="11" min="11" style="0" width="14"/>
  </cols>
  <sheetData>
    <row r="1" customFormat="false" ht="15" hidden="false" customHeight="false" outlineLevel="0" collapsed="false">
      <c r="J1" s="2" t="s">
        <v>5</v>
      </c>
      <c r="K1" s="3" t="n">
        <v>0.5</v>
      </c>
    </row>
    <row r="2" customFormat="false" ht="15" hidden="false" customHeight="false" outlineLevel="0" collapsed="false">
      <c r="J2" s="2" t="s">
        <v>6</v>
      </c>
      <c r="K2" s="3" t="n">
        <v>0.9</v>
      </c>
    </row>
    <row r="3" customFormat="false" ht="15" hidden="false" customHeight="false" outlineLevel="0" collapsed="false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</row>
    <row r="4" customFormat="false" ht="15" hidden="false" customHeight="false" outlineLevel="0" collapsed="false">
      <c r="A4" s="2" t="n">
        <v>0</v>
      </c>
      <c r="B4" s="5" t="n">
        <v>0</v>
      </c>
      <c r="C4" s="5" t="n">
        <v>0</v>
      </c>
      <c r="D4" s="5" t="n">
        <v>0</v>
      </c>
      <c r="E4" s="5" t="n">
        <v>0</v>
      </c>
      <c r="F4" s="5" t="n">
        <f aca="false">MAX(ABS(B4-70),ABS(C4-63.1),ABS(D4-59),ABS(E4-55.1))</f>
        <v>70</v>
      </c>
      <c r="G4" s="2" t="n">
        <f aca="false">IF(AND(B4&gt;C4,D4&gt;E4),1,0)</f>
        <v>0</v>
      </c>
      <c r="H4" s="2" t="n">
        <f aca="false">IF(F4&lt;0.01,1,0)</f>
        <v>0</v>
      </c>
      <c r="J4" s="2" t="s">
        <v>15</v>
      </c>
      <c r="K4" s="6" t="n">
        <f aca="false">7/(1-K2)</f>
        <v>70</v>
      </c>
    </row>
    <row r="5" customFormat="false" ht="15" hidden="false" customHeight="false" outlineLevel="0" collapsed="false">
      <c r="A5" s="2" t="n">
        <v>1</v>
      </c>
      <c r="B5" s="5" t="n">
        <f aca="false">B4+$K$1*(7+$K$2*MAX(B4,C4)-B4)</f>
        <v>3.5</v>
      </c>
      <c r="C5" s="5" t="n">
        <f aca="false">C4+$K$1*(10+$K$2*MAX(D4,E4)-C4)</f>
        <v>5</v>
      </c>
      <c r="D5" s="5" t="n">
        <f aca="false">D4+$K$1*(-4+$K$2*MAX(B4,C4)-D4)</f>
        <v>-2</v>
      </c>
      <c r="E5" s="5" t="n">
        <f aca="false">E4+$K$1*(2+$K$2*MAX(D4,E4)-E4)</f>
        <v>1</v>
      </c>
      <c r="F5" s="5" t="n">
        <f aca="false">MAX(ABS(B5-70),ABS(C5-63.1),ABS(D5-59),ABS(E5-55.1))</f>
        <v>66.5</v>
      </c>
      <c r="G5" s="2" t="n">
        <f aca="false">IF(AND(B5&gt;C5,D5&gt;E5),1,0)</f>
        <v>0</v>
      </c>
      <c r="H5" s="2" t="n">
        <f aca="false">IF(F5&lt;0.01,1,0)</f>
        <v>0</v>
      </c>
      <c r="J5" s="2" t="s">
        <v>16</v>
      </c>
      <c r="K5" s="6" t="n">
        <f aca="false">10+K2*59</f>
        <v>63.1</v>
      </c>
    </row>
    <row r="6" customFormat="false" ht="15" hidden="false" customHeight="false" outlineLevel="0" collapsed="false">
      <c r="A6" s="2" t="n">
        <v>2</v>
      </c>
      <c r="B6" s="5" t="n">
        <f aca="false">B5+$K$1*(7+$K$2*MAX(B5,C5)-B5)</f>
        <v>7.5</v>
      </c>
      <c r="C6" s="5" t="n">
        <f aca="false">C5+$K$1*(10+$K$2*MAX(D5,E5)-C5)</f>
        <v>7.95</v>
      </c>
      <c r="D6" s="5" t="n">
        <f aca="false">D5+$K$1*(-4+$K$2*MAX(B5,C5)-D5)</f>
        <v>-0.75</v>
      </c>
      <c r="E6" s="5" t="n">
        <f aca="false">E5+$K$1*(2+$K$2*MAX(D5,E5)-E5)</f>
        <v>1.95</v>
      </c>
      <c r="F6" s="5" t="n">
        <f aca="false">MAX(ABS(B6-70),ABS(C6-63.1),ABS(D6-59),ABS(E6-55.1))</f>
        <v>62.5</v>
      </c>
      <c r="G6" s="2" t="n">
        <f aca="false">IF(AND(B6&gt;C6,D6&gt;E6),1,0)</f>
        <v>0</v>
      </c>
      <c r="H6" s="2" t="n">
        <f aca="false">IF(F6&lt;0.01,1,0)</f>
        <v>0</v>
      </c>
      <c r="J6" s="2" t="s">
        <v>17</v>
      </c>
      <c r="K6" s="6" t="n">
        <f aca="false">-4+K2*70</f>
        <v>59</v>
      </c>
    </row>
    <row r="7" customFormat="false" ht="15" hidden="false" customHeight="false" outlineLevel="0" collapsed="false">
      <c r="A7" s="2" t="n">
        <v>3</v>
      </c>
      <c r="B7" s="5" t="n">
        <f aca="false">B6+$K$1*(7+$K$2*MAX(B6,C6)-B6)</f>
        <v>10.8275</v>
      </c>
      <c r="C7" s="5" t="n">
        <f aca="false">C6+$K$1*(10+$K$2*MAX(D6,E6)-C6)</f>
        <v>9.8525</v>
      </c>
      <c r="D7" s="5" t="n">
        <f aca="false">D6+$K$1*(-4+$K$2*MAX(B6,C6)-D6)</f>
        <v>1.2025</v>
      </c>
      <c r="E7" s="5" t="n">
        <f aca="false">E6+$K$1*(2+$K$2*MAX(D6,E6)-E6)</f>
        <v>2.8525</v>
      </c>
      <c r="F7" s="5" t="n">
        <f aca="false">MAX(ABS(B7-70),ABS(C7-63.1),ABS(D7-59),ABS(E7-55.1))</f>
        <v>59.1725</v>
      </c>
      <c r="G7" s="2" t="n">
        <f aca="false">IF(AND(B7&gt;C7,D7&gt;E7),1,0)</f>
        <v>0</v>
      </c>
      <c r="H7" s="2" t="n">
        <f aca="false">IF(F7&lt;0.01,1,0)</f>
        <v>0</v>
      </c>
      <c r="J7" s="2" t="s">
        <v>18</v>
      </c>
      <c r="K7" s="6" t="n">
        <f aca="false">2+K2*59</f>
        <v>55.1</v>
      </c>
    </row>
    <row r="8" customFormat="false" ht="15" hidden="false" customHeight="false" outlineLevel="0" collapsed="false">
      <c r="A8" s="2" t="n">
        <v>4</v>
      </c>
      <c r="B8" s="5" t="n">
        <f aca="false">B7+$K$1*(7+$K$2*MAX(B7,C7)-B7)</f>
        <v>13.786125</v>
      </c>
      <c r="C8" s="5" t="n">
        <f aca="false">C7+$K$1*(10+$K$2*MAX(D7,E7)-C7)</f>
        <v>11.209875</v>
      </c>
      <c r="D8" s="5" t="n">
        <f aca="false">D7+$K$1*(-4+$K$2*MAX(B7,C7)-D7)</f>
        <v>3.473625</v>
      </c>
      <c r="E8" s="5" t="n">
        <f aca="false">E7+$K$1*(2+$K$2*MAX(D7,E7)-E7)</f>
        <v>3.709875</v>
      </c>
      <c r="F8" s="5" t="n">
        <f aca="false">MAX(ABS(B8-70),ABS(C8-63.1),ABS(D8-59),ABS(E8-55.1))</f>
        <v>56.213875</v>
      </c>
      <c r="G8" s="2" t="n">
        <f aca="false">IF(AND(B8&gt;C8,D8&gt;E8),1,0)</f>
        <v>0</v>
      </c>
      <c r="H8" s="2" t="n">
        <f aca="false">IF(F8&lt;0.01,1,0)</f>
        <v>0</v>
      </c>
      <c r="J8" s="2" t="s">
        <v>19</v>
      </c>
      <c r="K8" s="6" t="n">
        <f aca="false">B64</f>
        <v>66.8204517503363</v>
      </c>
    </row>
    <row r="9" customFormat="false" ht="15" hidden="false" customHeight="false" outlineLevel="0" collapsed="false">
      <c r="A9" s="2" t="n">
        <v>5</v>
      </c>
      <c r="B9" s="5" t="n">
        <f aca="false">B8+$K$1*(7+$K$2*MAX(B8,C8)-B8)</f>
        <v>16.59681875</v>
      </c>
      <c r="C9" s="5" t="n">
        <f aca="false">C8+$K$1*(10+$K$2*MAX(D8,E8)-C8)</f>
        <v>12.27438125</v>
      </c>
      <c r="D9" s="5" t="n">
        <f aca="false">D8+$K$1*(-4+$K$2*MAX(B8,C8)-D8)</f>
        <v>5.94056875</v>
      </c>
      <c r="E9" s="5" t="n">
        <f aca="false">E8+$K$1*(2+$K$2*MAX(D8,E8)-E8)</f>
        <v>4.52438125</v>
      </c>
      <c r="F9" s="5" t="n">
        <f aca="false">MAX(ABS(B9-70),ABS(C9-63.1),ABS(D9-59),ABS(E9-55.1))</f>
        <v>53.40318125</v>
      </c>
      <c r="G9" s="2" t="n">
        <f aca="false">IF(AND(B9&gt;C9,D9&gt;E9),1,0)</f>
        <v>1</v>
      </c>
      <c r="H9" s="2" t="n">
        <f aca="false">IF(F9&lt;0.01,1,0)</f>
        <v>0</v>
      </c>
      <c r="J9" s="2" t="s">
        <v>20</v>
      </c>
      <c r="K9" s="6" t="n">
        <f aca="false">F64</f>
        <v>3.1795482496637</v>
      </c>
    </row>
    <row r="10" customFormat="false" ht="15" hidden="false" customHeight="false" outlineLevel="0" collapsed="false">
      <c r="A10" s="2" t="n">
        <v>6</v>
      </c>
      <c r="B10" s="5" t="n">
        <f aca="false">B9+$K$1*(7+$K$2*MAX(B9,C9)-B9)</f>
        <v>19.2669778125</v>
      </c>
      <c r="C10" s="5" t="n">
        <f aca="false">C9+$K$1*(10+$K$2*MAX(D9,E9)-C9)</f>
        <v>13.8104465625</v>
      </c>
      <c r="D10" s="5" t="n">
        <f aca="false">D9+$K$1*(-4+$K$2*MAX(B9,C9)-D9)</f>
        <v>8.4388528125</v>
      </c>
      <c r="E10" s="5" t="n">
        <f aca="false">E9+$K$1*(2+$K$2*MAX(D9,E9)-E9)</f>
        <v>5.9354465625</v>
      </c>
      <c r="F10" s="5" t="n">
        <f aca="false">MAX(ABS(B10-70),ABS(C10-63.1),ABS(D10-59),ABS(E10-55.1))</f>
        <v>50.7330221875</v>
      </c>
      <c r="G10" s="2" t="n">
        <f aca="false">IF(AND(B10&gt;C10,D10&gt;E10),1,0)</f>
        <v>1</v>
      </c>
      <c r="H10" s="2" t="n">
        <f aca="false">IF(F10&lt;0.01,1,0)</f>
        <v>0</v>
      </c>
      <c r="J10" s="2" t="s">
        <v>21</v>
      </c>
      <c r="K10" s="6" t="n">
        <f aca="false">INDEX(A5:A204,MATCH(1,G5:G204,0))</f>
        <v>5</v>
      </c>
    </row>
    <row r="11" customFormat="false" ht="15" hidden="false" customHeight="false" outlineLevel="0" collapsed="false">
      <c r="A11" s="2" t="n">
        <v>7</v>
      </c>
      <c r="B11" s="5" t="n">
        <f aca="false">B10+$K$1*(7+$K$2*MAX(B10,C10)-B10)</f>
        <v>21.803628921875</v>
      </c>
      <c r="C11" s="5" t="n">
        <f aca="false">C10+$K$1*(10+$K$2*MAX(D10,E10)-C10)</f>
        <v>15.702707046875</v>
      </c>
      <c r="D11" s="5" t="n">
        <f aca="false">D10+$K$1*(-4+$K$2*MAX(B10,C10)-D10)</f>
        <v>10.889566421875</v>
      </c>
      <c r="E11" s="5" t="n">
        <f aca="false">E10+$K$1*(2+$K$2*MAX(D10,E10)-E10)</f>
        <v>7.765207046875</v>
      </c>
      <c r="F11" s="5" t="n">
        <f aca="false">MAX(ABS(B11-70),ABS(C11-63.1),ABS(D11-59),ABS(E11-55.1))</f>
        <v>48.196371078125</v>
      </c>
      <c r="G11" s="2" t="n">
        <f aca="false">IF(AND(B11&gt;C11,D11&gt;E11),1,0)</f>
        <v>1</v>
      </c>
      <c r="H11" s="2" t="n">
        <f aca="false">IF(F11&lt;0.01,1,0)</f>
        <v>0</v>
      </c>
      <c r="J11" s="2" t="s">
        <v>22</v>
      </c>
      <c r="K11" s="6" t="n">
        <f aca="false">INDEX(A5:A204,MATCH(1,H5:H204,0))</f>
        <v>173</v>
      </c>
    </row>
    <row r="12" customFormat="false" ht="15" hidden="false" customHeight="false" outlineLevel="0" collapsed="false">
      <c r="A12" s="2" t="n">
        <v>8</v>
      </c>
      <c r="B12" s="5" t="n">
        <f aca="false">B11+$K$1*(7+$K$2*MAX(B11,C11)-B11)</f>
        <v>24.2134474757813</v>
      </c>
      <c r="C12" s="5" t="n">
        <f aca="false">C11+$K$1*(10+$K$2*MAX(D11,E11)-C11)</f>
        <v>17.7516584132813</v>
      </c>
      <c r="D12" s="5" t="n">
        <f aca="false">D11+$K$1*(-4+$K$2*MAX(B11,C11)-D11)</f>
        <v>13.2564162257813</v>
      </c>
      <c r="E12" s="5" t="n">
        <f aca="false">E11+$K$1*(2+$K$2*MAX(D11,E11)-E11)</f>
        <v>9.78290841328125</v>
      </c>
      <c r="F12" s="5" t="n">
        <f aca="false">MAX(ABS(B12-70),ABS(C12-63.1),ABS(D12-59),ABS(E12-55.1))</f>
        <v>45.7865525242188</v>
      </c>
      <c r="G12" s="2" t="n">
        <f aca="false">IF(AND(B12&gt;C12,D12&gt;E12),1,0)</f>
        <v>1</v>
      </c>
      <c r="H12" s="2" t="n">
        <f aca="false">IF(F12&lt;0.01,1,0)</f>
        <v>0</v>
      </c>
      <c r="J12" s="2" t="s">
        <v>23</v>
      </c>
      <c r="K12" s="6" t="n">
        <f aca="false">G204</f>
        <v>1</v>
      </c>
    </row>
    <row r="13" customFormat="false" ht="15" hidden="false" customHeight="false" outlineLevel="0" collapsed="false">
      <c r="A13" s="2" t="n">
        <v>9</v>
      </c>
      <c r="B13" s="5" t="n">
        <f aca="false">B12+$K$1*(7+$K$2*MAX(B12,C12)-B12)</f>
        <v>26.5027751019922</v>
      </c>
      <c r="C13" s="5" t="n">
        <f aca="false">C12+$K$1*(10+$K$2*MAX(D12,E12)-C12)</f>
        <v>19.8412165082422</v>
      </c>
      <c r="D13" s="5" t="n">
        <f aca="false">D12+$K$1*(-4+$K$2*MAX(B12,C12)-D12)</f>
        <v>15.5242594769922</v>
      </c>
      <c r="E13" s="5" t="n">
        <f aca="false">E12+$K$1*(2+$K$2*MAX(D12,E12)-E12)</f>
        <v>11.8568415082422</v>
      </c>
      <c r="F13" s="5" t="n">
        <f aca="false">MAX(ABS(B13-70),ABS(C13-63.1),ABS(D13-59),ABS(E13-55.1))</f>
        <v>43.4972248980078</v>
      </c>
      <c r="G13" s="2" t="n">
        <f aca="false">IF(AND(B13&gt;C13,D13&gt;E13),1,0)</f>
        <v>1</v>
      </c>
      <c r="H13" s="2" t="n">
        <f aca="false">IF(F13&lt;0.01,1,0)</f>
        <v>0</v>
      </c>
    </row>
    <row r="14" customFormat="false" ht="15" hidden="false" customHeight="false" outlineLevel="0" collapsed="false">
      <c r="A14" s="2" t="n">
        <v>10</v>
      </c>
      <c r="B14" s="5" t="n">
        <f aca="false">B13+$K$1*(7+$K$2*MAX(B13,C13)-B13)</f>
        <v>28.6776363468926</v>
      </c>
      <c r="C14" s="5" t="n">
        <f aca="false">C13+$K$1*(10+$K$2*MAX(D13,E13)-C13)</f>
        <v>21.9065250187676</v>
      </c>
      <c r="D14" s="5" t="n">
        <f aca="false">D13+$K$1*(-4+$K$2*MAX(B13,C13)-D13)</f>
        <v>17.6883785343926</v>
      </c>
      <c r="E14" s="5" t="n">
        <f aca="false">E13+$K$1*(2+$K$2*MAX(D13,E13)-E13)</f>
        <v>13.9143375187676</v>
      </c>
      <c r="F14" s="5" t="n">
        <f aca="false">MAX(ABS(B14-70),ABS(C14-63.1),ABS(D14-59),ABS(E14-55.1))</f>
        <v>41.3223636531074</v>
      </c>
      <c r="G14" s="2" t="n">
        <f aca="false">IF(AND(B14&gt;C14,D14&gt;E14),1,0)</f>
        <v>1</v>
      </c>
      <c r="H14" s="2" t="n">
        <f aca="false">IF(F14&lt;0.01,1,0)</f>
        <v>0</v>
      </c>
    </row>
    <row r="15" customFormat="false" ht="15" hidden="false" customHeight="false" outlineLevel="0" collapsed="false">
      <c r="A15" s="2" t="n">
        <v>11</v>
      </c>
      <c r="B15" s="5" t="n">
        <f aca="false">B14+$K$1*(7+$K$2*MAX(B14,C14)-B14)</f>
        <v>30.743754529548</v>
      </c>
      <c r="C15" s="5" t="n">
        <f aca="false">C14+$K$1*(10+$K$2*MAX(D14,E14)-C14)</f>
        <v>23.9130328498605</v>
      </c>
      <c r="D15" s="5" t="n">
        <f aca="false">D14+$K$1*(-4+$K$2*MAX(B14,C14)-D14)</f>
        <v>19.749125623298</v>
      </c>
      <c r="E15" s="5" t="n">
        <f aca="false">E14+$K$1*(2+$K$2*MAX(D14,E14)-E14)</f>
        <v>15.9169390998605</v>
      </c>
      <c r="F15" s="5" t="n">
        <f aca="false">MAX(ABS(B15-70),ABS(C15-63.1),ABS(D15-59),ABS(E15-55.1))</f>
        <v>39.2562454704521</v>
      </c>
      <c r="G15" s="2" t="n">
        <f aca="false">IF(AND(B15&gt;C15,D15&gt;E15),1,0)</f>
        <v>1</v>
      </c>
      <c r="H15" s="2" t="n">
        <f aca="false">IF(F15&lt;0.01,1,0)</f>
        <v>0</v>
      </c>
    </row>
    <row r="16" customFormat="false" ht="15" hidden="false" customHeight="false" outlineLevel="0" collapsed="false">
      <c r="A16" s="2" t="n">
        <v>12</v>
      </c>
      <c r="B16" s="5" t="n">
        <f aca="false">B15+$K$1*(7+$K$2*MAX(B15,C15)-B15)</f>
        <v>32.7065668030706</v>
      </c>
      <c r="C16" s="5" t="n">
        <f aca="false">C15+$K$1*(10+$K$2*MAX(D15,E15)-C15)</f>
        <v>25.8436229554143</v>
      </c>
      <c r="D16" s="5" t="n">
        <f aca="false">D15+$K$1*(-4+$K$2*MAX(B15,C15)-D15)</f>
        <v>21.7092523499456</v>
      </c>
      <c r="E16" s="5" t="n">
        <f aca="false">E15+$K$1*(2+$K$2*MAX(D15,E15)-E15)</f>
        <v>17.8455760804143</v>
      </c>
      <c r="F16" s="5" t="n">
        <f aca="false">MAX(ABS(B16-70),ABS(C16-63.1),ABS(D16-59),ABS(E16-55.1))</f>
        <v>37.2934331969294</v>
      </c>
      <c r="G16" s="2" t="n">
        <f aca="false">IF(AND(B16&gt;C16,D16&gt;E16),1,0)</f>
        <v>1</v>
      </c>
      <c r="H16" s="2" t="n">
        <f aca="false">IF(F16&lt;0.01,1,0)</f>
        <v>0</v>
      </c>
    </row>
    <row r="17" customFormat="false" ht="15" hidden="false" customHeight="false" outlineLevel="0" collapsed="false">
      <c r="A17" s="2" t="n">
        <v>13</v>
      </c>
      <c r="B17" s="5" t="n">
        <f aca="false">B16+$K$1*(7+$K$2*MAX(B16,C16)-B16)</f>
        <v>34.571238462917</v>
      </c>
      <c r="C17" s="5" t="n">
        <f aca="false">C16+$K$1*(10+$K$2*MAX(D16,E16)-C16)</f>
        <v>27.6909750351827</v>
      </c>
      <c r="D17" s="5" t="n">
        <f aca="false">D16+$K$1*(-4+$K$2*MAX(B16,C16)-D16)</f>
        <v>23.5725812363545</v>
      </c>
      <c r="E17" s="5" t="n">
        <f aca="false">E16+$K$1*(2+$K$2*MAX(D16,E16)-E16)</f>
        <v>19.6919515976827</v>
      </c>
      <c r="F17" s="5" t="n">
        <f aca="false">MAX(ABS(B17-70),ABS(C17-63.1),ABS(D17-59),ABS(E17-55.1))</f>
        <v>35.428761537083</v>
      </c>
      <c r="G17" s="2" t="n">
        <f aca="false">IF(AND(B17&gt;C17,D17&gt;E17),1,0)</f>
        <v>1</v>
      </c>
      <c r="H17" s="2" t="n">
        <f aca="false">IF(F17&lt;0.01,1,0)</f>
        <v>0</v>
      </c>
    </row>
    <row r="18" customFormat="false" ht="15" hidden="false" customHeight="false" outlineLevel="0" collapsed="false">
      <c r="A18" s="2" t="n">
        <v>14</v>
      </c>
      <c r="B18" s="5" t="n">
        <f aca="false">B17+$K$1*(7+$K$2*MAX(B17,C17)-B17)</f>
        <v>36.3426765397712</v>
      </c>
      <c r="C18" s="5" t="n">
        <f aca="false">C17+$K$1*(10+$K$2*MAX(D17,E17)-C17)</f>
        <v>29.4531490739509</v>
      </c>
      <c r="D18" s="5" t="n">
        <f aca="false">D17+$K$1*(-4+$K$2*MAX(B17,C17)-D17)</f>
        <v>25.3433479264899</v>
      </c>
      <c r="E18" s="5" t="n">
        <f aca="false">E17+$K$1*(2+$K$2*MAX(D17,E17)-E17)</f>
        <v>21.4536373552009</v>
      </c>
      <c r="F18" s="5" t="n">
        <f aca="false">MAX(ABS(B18-70),ABS(C18-63.1),ABS(D18-59),ABS(E18-55.1))</f>
        <v>33.6573234602288</v>
      </c>
      <c r="G18" s="2" t="n">
        <f aca="false">IF(AND(B18&gt;C18,D18&gt;E18),1,0)</f>
        <v>1</v>
      </c>
      <c r="H18" s="2" t="n">
        <f aca="false">IF(F18&lt;0.01,1,0)</f>
        <v>0</v>
      </c>
    </row>
    <row r="19" customFormat="false" ht="15" hidden="false" customHeight="false" outlineLevel="0" collapsed="false">
      <c r="A19" s="2" t="n">
        <v>15</v>
      </c>
      <c r="B19" s="5" t="n">
        <f aca="false">B18+$K$1*(7+$K$2*MAX(B18,C18)-B18)</f>
        <v>38.0255427127826</v>
      </c>
      <c r="C19" s="5" t="n">
        <f aca="false">C18+$K$1*(10+$K$2*MAX(D18,E18)-C18)</f>
        <v>31.1310811038959</v>
      </c>
      <c r="D19" s="5" t="n">
        <f aca="false">D18+$K$1*(-4+$K$2*MAX(B18,C18)-D18)</f>
        <v>27.025878406142</v>
      </c>
      <c r="E19" s="5" t="n">
        <f aca="false">E18+$K$1*(2+$K$2*MAX(D18,E18)-E18)</f>
        <v>23.1313252445209</v>
      </c>
      <c r="F19" s="5" t="n">
        <f aca="false">MAX(ABS(B19-70),ABS(C19-63.1),ABS(D19-59),ABS(E19-55.1))</f>
        <v>31.9744572872174</v>
      </c>
      <c r="G19" s="2" t="n">
        <f aca="false">IF(AND(B19&gt;C19,D19&gt;E19),1,0)</f>
        <v>1</v>
      </c>
      <c r="H19" s="2" t="n">
        <f aca="false">IF(F19&lt;0.01,1,0)</f>
        <v>0</v>
      </c>
    </row>
    <row r="20" customFormat="false" ht="15" hidden="false" customHeight="false" outlineLevel="0" collapsed="false">
      <c r="A20" s="2" t="n">
        <v>16</v>
      </c>
      <c r="B20" s="5" t="n">
        <f aca="false">B19+$K$1*(7+$K$2*MAX(B19,C19)-B19)</f>
        <v>39.6242655771435</v>
      </c>
      <c r="C20" s="5" t="n">
        <f aca="false">C19+$K$1*(10+$K$2*MAX(D19,E19)-C19)</f>
        <v>32.7271858347119</v>
      </c>
      <c r="D20" s="5" t="n">
        <f aca="false">D19+$K$1*(-4+$K$2*MAX(B19,C19)-D19)</f>
        <v>28.6244334238232</v>
      </c>
      <c r="E20" s="5" t="n">
        <f aca="false">E19+$K$1*(2+$K$2*MAX(D19,E19)-E19)</f>
        <v>24.7273079050243</v>
      </c>
      <c r="F20" s="5" t="n">
        <f aca="false">MAX(ABS(B20-70),ABS(C20-63.1),ABS(D20-59),ABS(E20-55.1))</f>
        <v>30.3757344228565</v>
      </c>
      <c r="G20" s="2" t="n">
        <f aca="false">IF(AND(B20&gt;C20,D20&gt;E20),1,0)</f>
        <v>1</v>
      </c>
      <c r="H20" s="2" t="n">
        <f aca="false">IF(F20&lt;0.01,1,0)</f>
        <v>0</v>
      </c>
    </row>
    <row r="21" customFormat="false" ht="15" hidden="false" customHeight="false" outlineLevel="0" collapsed="false">
      <c r="A21" s="2" t="n">
        <v>17</v>
      </c>
      <c r="B21" s="5" t="n">
        <f aca="false">B20+$K$1*(7+$K$2*MAX(B20,C20)-B20)</f>
        <v>41.1430522982863</v>
      </c>
      <c r="C21" s="5" t="n">
        <f aca="false">C20+$K$1*(10+$K$2*MAX(D20,E20)-C20)</f>
        <v>34.2445879580764</v>
      </c>
      <c r="D21" s="5" t="n">
        <f aca="false">D20+$K$1*(-4+$K$2*MAX(B20,C20)-D20)</f>
        <v>30.1431362216262</v>
      </c>
      <c r="E21" s="5" t="n">
        <f aca="false">E20+$K$1*(2+$K$2*MAX(D20,E20)-E20)</f>
        <v>26.2446489932326</v>
      </c>
      <c r="F21" s="5" t="n">
        <f aca="false">MAX(ABS(B21-70),ABS(C21-63.1),ABS(D21-59),ABS(E21-55.1))</f>
        <v>28.8569477017137</v>
      </c>
      <c r="G21" s="2" t="n">
        <f aca="false">IF(AND(B21&gt;C21,D21&gt;E21),1,0)</f>
        <v>1</v>
      </c>
      <c r="H21" s="2" t="n">
        <f aca="false">IF(F21&lt;0.01,1,0)</f>
        <v>0</v>
      </c>
    </row>
    <row r="22" customFormat="false" ht="15" hidden="false" customHeight="false" outlineLevel="0" collapsed="false">
      <c r="A22" s="2" t="n">
        <v>18</v>
      </c>
      <c r="B22" s="5" t="n">
        <f aca="false">B21+$K$1*(7+$K$2*MAX(B21,C21)-B21)</f>
        <v>42.585899683372</v>
      </c>
      <c r="C22" s="5" t="n">
        <f aca="false">C21+$K$1*(10+$K$2*MAX(D21,E21)-C21)</f>
        <v>35.68670527877</v>
      </c>
      <c r="D22" s="5" t="n">
        <f aca="false">D21+$K$1*(-4+$K$2*MAX(B21,C21)-D21)</f>
        <v>31.5859416450419</v>
      </c>
      <c r="E22" s="5" t="n">
        <f aca="false">E21+$K$1*(2+$K$2*MAX(D21,E21)-E21)</f>
        <v>27.6867357963481</v>
      </c>
      <c r="F22" s="5" t="n">
        <f aca="false">MAX(ABS(B22-70),ABS(C22-63.1),ABS(D22-59),ABS(E22-55.1))</f>
        <v>27.414100316628</v>
      </c>
      <c r="G22" s="2" t="n">
        <f aca="false">IF(AND(B22&gt;C22,D22&gt;E22),1,0)</f>
        <v>1</v>
      </c>
      <c r="H22" s="2" t="n">
        <f aca="false">IF(F22&lt;0.01,1,0)</f>
        <v>0</v>
      </c>
    </row>
    <row r="23" customFormat="false" ht="15" hidden="false" customHeight="false" outlineLevel="0" collapsed="false">
      <c r="A23" s="2" t="n">
        <v>19</v>
      </c>
      <c r="B23" s="5" t="n">
        <f aca="false">B22+$K$1*(7+$K$2*MAX(B22,C22)-B22)</f>
        <v>43.9566046992034</v>
      </c>
      <c r="C23" s="5" t="n">
        <f aca="false">C22+$K$1*(10+$K$2*MAX(D22,E22)-C22)</f>
        <v>37.0570263796538</v>
      </c>
      <c r="D23" s="5" t="n">
        <f aca="false">D22+$K$1*(-4+$K$2*MAX(B22,C22)-D22)</f>
        <v>32.9566256800384</v>
      </c>
      <c r="E23" s="5" t="n">
        <f aca="false">E22+$K$1*(2+$K$2*MAX(D22,E22)-E22)</f>
        <v>29.0570416384429</v>
      </c>
      <c r="F23" s="5" t="n">
        <f aca="false">MAX(ABS(B23-70),ABS(C23-63.1),ABS(D23-59),ABS(E23-55.1))</f>
        <v>26.0433953007966</v>
      </c>
      <c r="G23" s="2" t="n">
        <f aca="false">IF(AND(B23&gt;C23,D23&gt;E23),1,0)</f>
        <v>1</v>
      </c>
      <c r="H23" s="2" t="n">
        <f aca="false">IF(F23&lt;0.01,1,0)</f>
        <v>0</v>
      </c>
    </row>
    <row r="24" customFormat="false" ht="15" hidden="false" customHeight="false" outlineLevel="0" collapsed="false">
      <c r="A24" s="2" t="n">
        <v>20</v>
      </c>
      <c r="B24" s="5" t="n">
        <f aca="false">B23+$K$1*(7+$K$2*MAX(B23,C23)-B23)</f>
        <v>45.2587744642432</v>
      </c>
      <c r="C24" s="5" t="n">
        <f aca="false">C23+$K$1*(10+$K$2*MAX(D23,E23)-C23)</f>
        <v>38.3589947458442</v>
      </c>
      <c r="D24" s="5" t="n">
        <f aca="false">D23+$K$1*(-4+$K$2*MAX(B23,C23)-D23)</f>
        <v>34.2587849546607</v>
      </c>
      <c r="E24" s="5" t="n">
        <f aca="false">E23+$K$1*(2+$K$2*MAX(D23,E23)-E23)</f>
        <v>30.3590023752387</v>
      </c>
      <c r="F24" s="5" t="n">
        <f aca="false">MAX(ABS(B24-70),ABS(C24-63.1),ABS(D24-59),ABS(E24-55.1))</f>
        <v>24.7412255357568</v>
      </c>
      <c r="G24" s="2" t="n">
        <f aca="false">IF(AND(B24&gt;C24,D24&gt;E24),1,0)</f>
        <v>1</v>
      </c>
      <c r="H24" s="2" t="n">
        <f aca="false">IF(F24&lt;0.01,1,0)</f>
        <v>0</v>
      </c>
    </row>
    <row r="25" customFormat="false" ht="15" hidden="false" customHeight="false" outlineLevel="0" collapsed="false">
      <c r="A25" s="2" t="n">
        <v>21</v>
      </c>
      <c r="B25" s="5" t="n">
        <f aca="false">B24+$K$1*(7+$K$2*MAX(B24,C24)-B24)</f>
        <v>46.4958357410311</v>
      </c>
      <c r="C25" s="5" t="n">
        <f aca="false">C24+$K$1*(10+$K$2*MAX(D24,E24)-C24)</f>
        <v>39.5959506025194</v>
      </c>
      <c r="D25" s="5" t="n">
        <f aca="false">D24+$K$1*(-4+$K$2*MAX(B24,C24)-D24)</f>
        <v>35.4958409862398</v>
      </c>
      <c r="E25" s="5" t="n">
        <f aca="false">E24+$K$1*(2+$K$2*MAX(D24,E24)-E24)</f>
        <v>31.5959544172167</v>
      </c>
      <c r="F25" s="5" t="n">
        <f aca="false">MAX(ABS(B25-70),ABS(C25-63.1),ABS(D25-59),ABS(E25-55.1))</f>
        <v>23.5041642589689</v>
      </c>
      <c r="G25" s="2" t="n">
        <f aca="false">IF(AND(B25&gt;C25,D25&gt;E25),1,0)</f>
        <v>1</v>
      </c>
      <c r="H25" s="2" t="n">
        <f aca="false">IF(F25&lt;0.01,1,0)</f>
        <v>0</v>
      </c>
    </row>
    <row r="26" customFormat="false" ht="15" hidden="false" customHeight="false" outlineLevel="0" collapsed="false">
      <c r="A26" s="2" t="n">
        <v>22</v>
      </c>
      <c r="B26" s="5" t="n">
        <f aca="false">B25+$K$1*(7+$K$2*MAX(B25,C25)-B25)</f>
        <v>47.6710439539795</v>
      </c>
      <c r="C26" s="5" t="n">
        <f aca="false">C25+$K$1*(10+$K$2*MAX(D25,E25)-C25)</f>
        <v>40.7711037450676</v>
      </c>
      <c r="D26" s="5" t="n">
        <f aca="false">D25+$K$1*(-4+$K$2*MAX(B25,C25)-D25)</f>
        <v>36.6710465765839</v>
      </c>
      <c r="E26" s="5" t="n">
        <f aca="false">E25+$K$1*(2+$K$2*MAX(D25,E25)-E25)</f>
        <v>32.7711056524163</v>
      </c>
      <c r="F26" s="5" t="n">
        <f aca="false">MAX(ABS(B26-70),ABS(C26-63.1),ABS(D26-59),ABS(E26-55.1))</f>
        <v>22.3289560460205</v>
      </c>
      <c r="G26" s="2" t="n">
        <f aca="false">IF(AND(B26&gt;C26,D26&gt;E26),1,0)</f>
        <v>1</v>
      </c>
      <c r="H26" s="2" t="n">
        <f aca="false">IF(F26&lt;0.01,1,0)</f>
        <v>0</v>
      </c>
    </row>
    <row r="27" customFormat="false" ht="15" hidden="false" customHeight="false" outlineLevel="0" collapsed="false">
      <c r="A27" s="2" t="n">
        <v>23</v>
      </c>
      <c r="B27" s="5" t="n">
        <f aca="false">B26+$K$1*(7+$K$2*MAX(B26,C26)-B26)</f>
        <v>48.7874917562806</v>
      </c>
      <c r="C27" s="5" t="n">
        <f aca="false">C26+$K$1*(10+$K$2*MAX(D26,E26)-C26)</f>
        <v>41.8875228319966</v>
      </c>
      <c r="D27" s="5" t="n">
        <f aca="false">D26+$K$1*(-4+$K$2*MAX(B26,C26)-D26)</f>
        <v>37.7874930675827</v>
      </c>
      <c r="E27" s="5" t="n">
        <f aca="false">E26+$K$1*(2+$K$2*MAX(D26,E26)-E26)</f>
        <v>33.8875237856709</v>
      </c>
      <c r="F27" s="5" t="n">
        <f aca="false">MAX(ABS(B27-70),ABS(C27-63.1),ABS(D27-59),ABS(E27-55.1))</f>
        <v>21.2125082437194</v>
      </c>
      <c r="G27" s="2" t="n">
        <f aca="false">IF(AND(B27&gt;C27,D27&gt;E27),1,0)</f>
        <v>1</v>
      </c>
      <c r="H27" s="2" t="n">
        <f aca="false">IF(F27&lt;0.01,1,0)</f>
        <v>0</v>
      </c>
    </row>
    <row r="28" customFormat="false" ht="15" hidden="false" customHeight="false" outlineLevel="0" collapsed="false">
      <c r="A28" s="2" t="n">
        <v>24</v>
      </c>
      <c r="B28" s="5" t="n">
        <f aca="false">B27+$K$1*(7+$K$2*MAX(B27,C27)-B27)</f>
        <v>49.8481171684665</v>
      </c>
      <c r="C28" s="5" t="n">
        <f aca="false">C27+$K$1*(10+$K$2*MAX(D27,E27)-C27)</f>
        <v>42.9481332964105</v>
      </c>
      <c r="D28" s="5" t="n">
        <f aca="false">D27+$K$1*(-4+$K$2*MAX(B27,C27)-D27)</f>
        <v>38.8481178241176</v>
      </c>
      <c r="E28" s="5" t="n">
        <f aca="false">E27+$K$1*(2+$K$2*MAX(D27,E27)-E27)</f>
        <v>34.9481337732477</v>
      </c>
      <c r="F28" s="5" t="n">
        <f aca="false">MAX(ABS(B28-70),ABS(C28-63.1),ABS(D28-59),ABS(E28-55.1))</f>
        <v>20.1518828315335</v>
      </c>
      <c r="G28" s="2" t="n">
        <f aca="false">IF(AND(B28&gt;C28,D28&gt;E28),1,0)</f>
        <v>1</v>
      </c>
      <c r="H28" s="2" t="n">
        <f aca="false">IF(F28&lt;0.01,1,0)</f>
        <v>0</v>
      </c>
    </row>
    <row r="29" customFormat="false" ht="15" hidden="false" customHeight="false" outlineLevel="0" collapsed="false">
      <c r="A29" s="2" t="n">
        <v>25</v>
      </c>
      <c r="B29" s="5" t="n">
        <f aca="false">B28+$K$1*(7+$K$2*MAX(B28,C28)-B28)</f>
        <v>50.8557113100432</v>
      </c>
      <c r="C29" s="5" t="n">
        <f aca="false">C28+$K$1*(10+$K$2*MAX(D28,E28)-C28)</f>
        <v>43.9557196690582</v>
      </c>
      <c r="D29" s="5" t="n">
        <f aca="false">D28+$K$1*(-4+$K$2*MAX(B28,C28)-D28)</f>
        <v>39.8557116378688</v>
      </c>
      <c r="E29" s="5" t="n">
        <f aca="false">E28+$K$1*(2+$K$2*MAX(D28,E28)-E28)</f>
        <v>35.9557199074768</v>
      </c>
      <c r="F29" s="5" t="n">
        <f aca="false">MAX(ABS(B29-70),ABS(C29-63.1),ABS(D29-59),ABS(E29-55.1))</f>
        <v>19.1442886899568</v>
      </c>
      <c r="G29" s="2" t="n">
        <f aca="false">IF(AND(B29&gt;C29,D29&gt;E29),1,0)</f>
        <v>1</v>
      </c>
      <c r="H29" s="2" t="n">
        <f aca="false">IF(F29&lt;0.01,1,0)</f>
        <v>0</v>
      </c>
    </row>
    <row r="30" customFormat="false" ht="15" hidden="false" customHeight="false" outlineLevel="0" collapsed="false">
      <c r="A30" s="2" t="n">
        <v>26</v>
      </c>
      <c r="B30" s="5" t="n">
        <f aca="false">B29+$K$1*(7+$K$2*MAX(B29,C29)-B29)</f>
        <v>51.8129257445411</v>
      </c>
      <c r="C30" s="5" t="n">
        <f aca="false">C29+$K$1*(10+$K$2*MAX(D29,E29)-C29)</f>
        <v>44.91293007157</v>
      </c>
      <c r="D30" s="5" t="n">
        <f aca="false">D29+$K$1*(-4+$K$2*MAX(B29,C29)-D29)</f>
        <v>40.8129259084538</v>
      </c>
      <c r="E30" s="5" t="n">
        <f aca="false">E29+$K$1*(2+$K$2*MAX(D29,E29)-E29)</f>
        <v>36.9129301907793</v>
      </c>
      <c r="F30" s="5" t="n">
        <f aca="false">MAX(ABS(B30-70),ABS(C30-63.1),ABS(D30-59),ABS(E30-55.1))</f>
        <v>18.187074255459</v>
      </c>
      <c r="G30" s="2" t="n">
        <f aca="false">IF(AND(B30&gt;C30,D30&gt;E30),1,0)</f>
        <v>1</v>
      </c>
      <c r="H30" s="2" t="n">
        <f aca="false">IF(F30&lt;0.01,1,0)</f>
        <v>0</v>
      </c>
    </row>
    <row r="31" customFormat="false" ht="15" hidden="false" customHeight="false" outlineLevel="0" collapsed="false">
      <c r="A31" s="2" t="n">
        <v>27</v>
      </c>
      <c r="B31" s="5" t="n">
        <f aca="false">B30+$K$1*(7+$K$2*MAX(B30,C30)-B30)</f>
        <v>52.722279457314</v>
      </c>
      <c r="C31" s="5" t="n">
        <f aca="false">C30+$K$1*(10+$K$2*MAX(D30,E30)-C30)</f>
        <v>45.8222816945892</v>
      </c>
      <c r="D31" s="5" t="n">
        <f aca="false">D30+$K$1*(-4+$K$2*MAX(B30,C30)-D30)</f>
        <v>41.7222795392704</v>
      </c>
      <c r="E31" s="5" t="n">
        <f aca="false">E30+$K$1*(2+$K$2*MAX(D30,E30)-E30)</f>
        <v>37.8222817541939</v>
      </c>
      <c r="F31" s="5" t="n">
        <f aca="false">MAX(ABS(B31-70),ABS(C31-63.1),ABS(D31-59),ABS(E31-55.1))</f>
        <v>17.277720542686</v>
      </c>
      <c r="G31" s="2" t="n">
        <f aca="false">IF(AND(B31&gt;C31,D31&gt;E31),1,0)</f>
        <v>1</v>
      </c>
      <c r="H31" s="2" t="n">
        <f aca="false">IF(F31&lt;0.01,1,0)</f>
        <v>0</v>
      </c>
    </row>
    <row r="32" customFormat="false" ht="15" hidden="false" customHeight="false" outlineLevel="0" collapsed="false">
      <c r="A32" s="2" t="n">
        <v>28</v>
      </c>
      <c r="B32" s="5" t="n">
        <f aca="false">B31+$K$1*(7+$K$2*MAX(B31,C31)-B31)</f>
        <v>53.5861654844483</v>
      </c>
      <c r="C32" s="5" t="n">
        <f aca="false">C31+$K$1*(10+$K$2*MAX(D31,E31)-C31)</f>
        <v>46.6861666399663</v>
      </c>
      <c r="D32" s="5" t="n">
        <f aca="false">D31+$K$1*(-4+$K$2*MAX(B31,C31)-D31)</f>
        <v>42.5861655254265</v>
      </c>
      <c r="E32" s="5" t="n">
        <f aca="false">E31+$K$1*(2+$K$2*MAX(D31,E31)-E31)</f>
        <v>38.6861666697686</v>
      </c>
      <c r="F32" s="5" t="n">
        <f aca="false">MAX(ABS(B32-70),ABS(C32-63.1),ABS(D32-59),ABS(E32-55.1))</f>
        <v>16.4138345155517</v>
      </c>
      <c r="G32" s="2" t="n">
        <f aca="false">IF(AND(B32&gt;C32,D32&gt;E32),1,0)</f>
        <v>1</v>
      </c>
      <c r="H32" s="2" t="n">
        <f aca="false">IF(F32&lt;0.01,1,0)</f>
        <v>0</v>
      </c>
    </row>
    <row r="33" customFormat="false" ht="15" hidden="false" customHeight="false" outlineLevel="0" collapsed="false">
      <c r="A33" s="2" t="n">
        <v>29</v>
      </c>
      <c r="B33" s="5" t="n">
        <f aca="false">B32+$K$1*(7+$K$2*MAX(B32,C32)-B32)</f>
        <v>54.4068572102259</v>
      </c>
      <c r="C33" s="5" t="n">
        <f aca="false">C32+$K$1*(10+$K$2*MAX(D32,E32)-C32)</f>
        <v>47.5068578064251</v>
      </c>
      <c r="D33" s="5" t="n">
        <f aca="false">D32+$K$1*(-4+$K$2*MAX(B32,C32)-D32)</f>
        <v>43.406857230715</v>
      </c>
      <c r="E33" s="5" t="n">
        <f aca="false">E32+$K$1*(2+$K$2*MAX(D32,E32)-E32)</f>
        <v>39.5068578213262</v>
      </c>
      <c r="F33" s="5" t="n">
        <f aca="false">MAX(ABS(B33-70),ABS(C33-63.1),ABS(D33-59),ABS(E33-55.1))</f>
        <v>15.5931427897741</v>
      </c>
      <c r="G33" s="2" t="n">
        <f aca="false">IF(AND(B33&gt;C33,D33&gt;E33),1,0)</f>
        <v>1</v>
      </c>
      <c r="H33" s="2" t="n">
        <f aca="false">IF(F33&lt;0.01,1,0)</f>
        <v>0</v>
      </c>
    </row>
    <row r="34" customFormat="false" ht="15" hidden="false" customHeight="false" outlineLevel="0" collapsed="false">
      <c r="A34" s="2" t="n">
        <v>30</v>
      </c>
      <c r="B34" s="5" t="n">
        <f aca="false">B33+$K$1*(7+$K$2*MAX(B33,C33)-B33)</f>
        <v>55.1865143497146</v>
      </c>
      <c r="C34" s="5" t="n">
        <f aca="false">C33+$K$1*(10+$K$2*MAX(D33,E33)-C33)</f>
        <v>48.2865146570343</v>
      </c>
      <c r="D34" s="5" t="n">
        <f aca="false">D33+$K$1*(-4+$K$2*MAX(B33,C33)-D33)</f>
        <v>44.1865143599591</v>
      </c>
      <c r="E34" s="5" t="n">
        <f aca="false">E33+$K$1*(2+$K$2*MAX(D33,E33)-E33)</f>
        <v>40.2865146644849</v>
      </c>
      <c r="F34" s="5" t="n">
        <f aca="false">MAX(ABS(B34-70),ABS(C34-63.1),ABS(D34-59),ABS(E34-55.1))</f>
        <v>14.8134856502854</v>
      </c>
      <c r="G34" s="2" t="n">
        <f aca="false">IF(AND(B34&gt;C34,D34&gt;E34),1,0)</f>
        <v>1</v>
      </c>
      <c r="H34" s="2" t="n">
        <f aca="false">IF(F34&lt;0.01,1,0)</f>
        <v>0</v>
      </c>
    </row>
    <row r="35" customFormat="false" ht="15" hidden="false" customHeight="false" outlineLevel="0" collapsed="false">
      <c r="A35" s="2" t="n">
        <v>31</v>
      </c>
      <c r="B35" s="5" t="n">
        <f aca="false">B34+$K$1*(7+$K$2*MAX(B34,C34)-B34)</f>
        <v>55.9271886322289</v>
      </c>
      <c r="C35" s="5" t="n">
        <f aca="false">C34+$K$1*(10+$K$2*MAX(D34,E34)-C34)</f>
        <v>49.0271887904988</v>
      </c>
      <c r="D35" s="5" t="n">
        <f aca="false">D34+$K$1*(-4+$K$2*MAX(B34,C34)-D34)</f>
        <v>44.9271886373511</v>
      </c>
      <c r="E35" s="5" t="n">
        <f aca="false">E34+$K$1*(2+$K$2*MAX(D34,E34)-E34)</f>
        <v>41.027188794224</v>
      </c>
      <c r="F35" s="5" t="n">
        <f aca="false">MAX(ABS(B35-70),ABS(C35-63.1),ABS(D35-59),ABS(E35-55.1))</f>
        <v>14.0728113677711</v>
      </c>
      <c r="G35" s="2" t="n">
        <f aca="false">IF(AND(B35&gt;C35,D35&gt;E35),1,0)</f>
        <v>1</v>
      </c>
      <c r="H35" s="2" t="n">
        <f aca="false">IF(F35&lt;0.01,1,0)</f>
        <v>0</v>
      </c>
    </row>
    <row r="36" customFormat="false" ht="15" hidden="false" customHeight="false" outlineLevel="0" collapsed="false">
      <c r="A36" s="2" t="n">
        <v>32</v>
      </c>
      <c r="B36" s="5" t="n">
        <f aca="false">B35+$K$1*(7+$K$2*MAX(B35,C35)-B35)</f>
        <v>56.6308292006174</v>
      </c>
      <c r="C36" s="5" t="n">
        <f aca="false">C35+$K$1*(10+$K$2*MAX(D35,E35)-C35)</f>
        <v>49.7308292820574</v>
      </c>
      <c r="D36" s="5" t="n">
        <f aca="false">D35+$K$1*(-4+$K$2*MAX(B35,C35)-D35)</f>
        <v>45.6308292031786</v>
      </c>
      <c r="E36" s="5" t="n">
        <f aca="false">E35+$K$1*(2+$K$2*MAX(D35,E35)-E35)</f>
        <v>41.73082928392</v>
      </c>
      <c r="F36" s="5" t="n">
        <f aca="false">MAX(ABS(B36-70),ABS(C36-63.1),ABS(D36-59),ABS(E36-55.1))</f>
        <v>13.3691707993826</v>
      </c>
      <c r="G36" s="2" t="n">
        <f aca="false">IF(AND(B36&gt;C36,D36&gt;E36),1,0)</f>
        <v>1</v>
      </c>
      <c r="H36" s="2" t="n">
        <f aca="false">IF(F36&lt;0.01,1,0)</f>
        <v>0</v>
      </c>
    </row>
    <row r="37" customFormat="false" ht="15" hidden="false" customHeight="false" outlineLevel="0" collapsed="false">
      <c r="A37" s="2" t="n">
        <v>33</v>
      </c>
      <c r="B37" s="5" t="n">
        <f aca="false">B36+$K$1*(7+$K$2*MAX(B36,C36)-B36)</f>
        <v>57.2992877405865</v>
      </c>
      <c r="C37" s="5" t="n">
        <f aca="false">C36+$K$1*(10+$K$2*MAX(D36,E36)-C36)</f>
        <v>50.399287782459</v>
      </c>
      <c r="D37" s="5" t="n">
        <f aca="false">D36+$K$1*(-4+$K$2*MAX(B36,C36)-D36)</f>
        <v>46.2992877418671</v>
      </c>
      <c r="E37" s="5" t="n">
        <f aca="false">E36+$K$1*(2+$K$2*MAX(D36,E36)-E36)</f>
        <v>42.3992877833904</v>
      </c>
      <c r="F37" s="5" t="n">
        <f aca="false">MAX(ABS(B37-70),ABS(C37-63.1),ABS(D37-59),ABS(E37-55.1))</f>
        <v>12.7007122594135</v>
      </c>
      <c r="G37" s="2" t="n">
        <f aca="false">IF(AND(B37&gt;C37,D37&gt;E37),1,0)</f>
        <v>1</v>
      </c>
      <c r="H37" s="2" t="n">
        <f aca="false">IF(F37&lt;0.01,1,0)</f>
        <v>0</v>
      </c>
    </row>
    <row r="38" customFormat="false" ht="15" hidden="false" customHeight="false" outlineLevel="0" collapsed="false">
      <c r="A38" s="2" t="n">
        <v>34</v>
      </c>
      <c r="B38" s="5" t="n">
        <f aca="false">B37+$K$1*(7+$K$2*MAX(B37,C37)-B37)</f>
        <v>57.9343233535572</v>
      </c>
      <c r="C38" s="5" t="n">
        <f aca="false">C37+$K$1*(10+$K$2*MAX(D37,E37)-C37)</f>
        <v>51.0343233750697</v>
      </c>
      <c r="D38" s="5" t="n">
        <f aca="false">D37+$K$1*(-4+$K$2*MAX(B37,C37)-D37)</f>
        <v>46.9343233541975</v>
      </c>
      <c r="E38" s="5" t="n">
        <f aca="false">E37+$K$1*(2+$K$2*MAX(D37,E37)-E37)</f>
        <v>43.0343233755354</v>
      </c>
      <c r="F38" s="5" t="n">
        <f aca="false">MAX(ABS(B38-70),ABS(C38-63.1),ABS(D38-59),ABS(E38-55.1))</f>
        <v>12.0656766464428</v>
      </c>
      <c r="G38" s="2" t="n">
        <f aca="false">IF(AND(B38&gt;C38,D38&gt;E38),1,0)</f>
        <v>1</v>
      </c>
      <c r="H38" s="2" t="n">
        <f aca="false">IF(F38&lt;0.01,1,0)</f>
        <v>0</v>
      </c>
    </row>
    <row r="39" customFormat="false" ht="15" hidden="false" customHeight="false" outlineLevel="0" collapsed="false">
      <c r="A39" s="2" t="n">
        <v>35</v>
      </c>
      <c r="B39" s="5" t="n">
        <f aca="false">B38+$K$1*(7+$K$2*MAX(B38,C38)-B38)</f>
        <v>58.5376071858794</v>
      </c>
      <c r="C39" s="5" t="n">
        <f aca="false">C38+$K$1*(10+$K$2*MAX(D38,E38)-C38)</f>
        <v>51.6376071969237</v>
      </c>
      <c r="D39" s="5" t="n">
        <f aca="false">D38+$K$1*(-4+$K$2*MAX(B38,C38)-D38)</f>
        <v>47.5376071861995</v>
      </c>
      <c r="E39" s="5" t="n">
        <f aca="false">E38+$K$1*(2+$K$2*MAX(D38,E38)-E38)</f>
        <v>43.6376071971566</v>
      </c>
      <c r="F39" s="5" t="n">
        <f aca="false">MAX(ABS(B39-70),ABS(C39-63.1),ABS(D39-59),ABS(E39-55.1))</f>
        <v>11.4623928141206</v>
      </c>
      <c r="G39" s="2" t="n">
        <f aca="false">IF(AND(B39&gt;C39,D39&gt;E39),1,0)</f>
        <v>1</v>
      </c>
      <c r="H39" s="2" t="n">
        <f aca="false">IF(F39&lt;0.01,1,0)</f>
        <v>0</v>
      </c>
    </row>
    <row r="40" customFormat="false" ht="15" hidden="false" customHeight="false" outlineLevel="0" collapsed="false">
      <c r="A40" s="2" t="n">
        <v>36</v>
      </c>
      <c r="B40" s="5" t="n">
        <f aca="false">B39+$K$1*(7+$K$2*MAX(B39,C39)-B39)</f>
        <v>59.1107268265854</v>
      </c>
      <c r="C40" s="5" t="n">
        <f aca="false">C39+$K$1*(10+$K$2*MAX(D39,E39)-C39)</f>
        <v>52.2107268322516</v>
      </c>
      <c r="D40" s="5" t="n">
        <f aca="false">D39+$K$1*(-4+$K$2*MAX(B39,C39)-D39)</f>
        <v>48.1107268267455</v>
      </c>
      <c r="E40" s="5" t="n">
        <f aca="false">E39+$K$1*(2+$K$2*MAX(D39,E39)-E39)</f>
        <v>44.2107268323681</v>
      </c>
      <c r="F40" s="5" t="n">
        <f aca="false">MAX(ABS(B40-70),ABS(C40-63.1),ABS(D40-59),ABS(E40-55.1))</f>
        <v>10.8892731734146</v>
      </c>
      <c r="G40" s="2" t="n">
        <f aca="false">IF(AND(B40&gt;C40,D40&gt;E40),1,0)</f>
        <v>1</v>
      </c>
      <c r="H40" s="2" t="n">
        <f aca="false">IF(F40&lt;0.01,1,0)</f>
        <v>0</v>
      </c>
    </row>
    <row r="41" customFormat="false" ht="15" hidden="false" customHeight="false" outlineLevel="0" collapsed="false">
      <c r="A41" s="2" t="n">
        <v>37</v>
      </c>
      <c r="B41" s="5" t="n">
        <f aca="false">B40+$K$1*(7+$K$2*MAX(B40,C40)-B40)</f>
        <v>59.6551904852561</v>
      </c>
      <c r="C41" s="5" t="n">
        <f aca="false">C40+$K$1*(10+$K$2*MAX(D40,E40)-C40)</f>
        <v>52.7551904881613</v>
      </c>
      <c r="D41" s="5" t="n">
        <f aca="false">D40+$K$1*(-4+$K$2*MAX(B40,C40)-D40)</f>
        <v>48.6551904853362</v>
      </c>
      <c r="E41" s="5" t="n">
        <f aca="false">E40+$K$1*(2+$K$2*MAX(D40,E40)-E40)</f>
        <v>44.7551904882195</v>
      </c>
      <c r="F41" s="5" t="n">
        <f aca="false">MAX(ABS(B41-70),ABS(C41-63.1),ABS(D41-59),ABS(E41-55.1))</f>
        <v>10.3448095147439</v>
      </c>
      <c r="G41" s="2" t="n">
        <f aca="false">IF(AND(B41&gt;C41,D41&gt;E41),1,0)</f>
        <v>1</v>
      </c>
      <c r="H41" s="2" t="n">
        <f aca="false">IF(F41&lt;0.01,1,0)</f>
        <v>0</v>
      </c>
    </row>
    <row r="42" customFormat="false" ht="15" hidden="false" customHeight="false" outlineLevel="0" collapsed="false">
      <c r="A42" s="2" t="n">
        <v>38</v>
      </c>
      <c r="B42" s="5" t="n">
        <f aca="false">B41+$K$1*(7+$K$2*MAX(B41,C41)-B41)</f>
        <v>60.1724309609933</v>
      </c>
      <c r="C42" s="5" t="n">
        <f aca="false">C41+$K$1*(10+$K$2*MAX(D41,E41)-C41)</f>
        <v>53.2724309624819</v>
      </c>
      <c r="D42" s="5" t="n">
        <f aca="false">D41+$K$1*(-4+$K$2*MAX(B41,C41)-D41)</f>
        <v>49.1724309610333</v>
      </c>
      <c r="E42" s="5" t="n">
        <f aca="false">E41+$K$1*(2+$K$2*MAX(D41,E41)-E41)</f>
        <v>45.272430962511</v>
      </c>
      <c r="F42" s="5" t="n">
        <f aca="false">MAX(ABS(B42-70),ABS(C42-63.1),ABS(D42-59),ABS(E42-55.1))</f>
        <v>9.82756903900668</v>
      </c>
      <c r="G42" s="2" t="n">
        <f aca="false">IF(AND(B42&gt;C42,D42&gt;E42),1,0)</f>
        <v>1</v>
      </c>
      <c r="H42" s="2" t="n">
        <f aca="false">IF(F42&lt;0.01,1,0)</f>
        <v>0</v>
      </c>
    </row>
    <row r="43" customFormat="false" ht="15" hidden="false" customHeight="false" outlineLevel="0" collapsed="false">
      <c r="A43" s="2" t="n">
        <v>39</v>
      </c>
      <c r="B43" s="5" t="n">
        <f aca="false">B42+$K$1*(7+$K$2*MAX(B42,C42)-B42)</f>
        <v>60.6638094129437</v>
      </c>
      <c r="C43" s="5" t="n">
        <f aca="false">C42+$K$1*(10+$K$2*MAX(D42,E42)-C42)</f>
        <v>53.763809413706</v>
      </c>
      <c r="D43" s="5" t="n">
        <f aca="false">D42+$K$1*(-4+$K$2*MAX(B42,C42)-D42)</f>
        <v>49.6638094129637</v>
      </c>
      <c r="E43" s="5" t="n">
        <f aca="false">E42+$K$1*(2+$K$2*MAX(D42,E42)-E42)</f>
        <v>45.7638094137205</v>
      </c>
      <c r="F43" s="5" t="n">
        <f aca="false">MAX(ABS(B43-70),ABS(C43-63.1),ABS(D43-59),ABS(E43-55.1))</f>
        <v>9.33619058705634</v>
      </c>
      <c r="G43" s="2" t="n">
        <f aca="false">IF(AND(B43&gt;C43,D43&gt;E43),1,0)</f>
        <v>1</v>
      </c>
      <c r="H43" s="2" t="n">
        <f aca="false">IF(F43&lt;0.01,1,0)</f>
        <v>0</v>
      </c>
    </row>
    <row r="44" customFormat="false" ht="15" hidden="false" customHeight="false" outlineLevel="0" collapsed="false">
      <c r="A44" s="2" t="n">
        <v>40</v>
      </c>
      <c r="B44" s="5" t="n">
        <f aca="false">B43+$K$1*(7+$K$2*MAX(B43,C43)-B43)</f>
        <v>61.1306189422965</v>
      </c>
      <c r="C44" s="5" t="n">
        <f aca="false">C43+$K$1*(10+$K$2*MAX(D43,E43)-C43)</f>
        <v>54.2306189426866</v>
      </c>
      <c r="D44" s="5" t="n">
        <f aca="false">D43+$K$1*(-4+$K$2*MAX(B43,C43)-D43)</f>
        <v>50.1306189423065</v>
      </c>
      <c r="E44" s="5" t="n">
        <f aca="false">E43+$K$1*(2+$K$2*MAX(D43,E43)-E43)</f>
        <v>46.2306189426939</v>
      </c>
      <c r="F44" s="5" t="n">
        <f aca="false">MAX(ABS(B44-70),ABS(C44-63.1),ABS(D44-59),ABS(E44-55.1))</f>
        <v>8.86938105770352</v>
      </c>
      <c r="G44" s="2" t="n">
        <f aca="false">IF(AND(B44&gt;C44,D44&gt;E44),1,0)</f>
        <v>1</v>
      </c>
      <c r="H44" s="2" t="n">
        <f aca="false">IF(F44&lt;0.01,1,0)</f>
        <v>0</v>
      </c>
    </row>
    <row r="45" customFormat="false" ht="15" hidden="false" customHeight="false" outlineLevel="0" collapsed="false">
      <c r="A45" s="2" t="n">
        <v>41</v>
      </c>
      <c r="B45" s="5" t="n">
        <f aca="false">B44+$K$1*(7+$K$2*MAX(B44,C44)-B44)</f>
        <v>61.5740879951817</v>
      </c>
      <c r="C45" s="5" t="n">
        <f aca="false">C44+$K$1*(10+$K$2*MAX(D44,E44)-C44)</f>
        <v>54.6740879953812</v>
      </c>
      <c r="D45" s="5" t="n">
        <f aca="false">D44+$K$1*(-4+$K$2*MAX(B44,C44)-D44)</f>
        <v>50.5740879951867</v>
      </c>
      <c r="E45" s="5" t="n">
        <f aca="false">E44+$K$1*(2+$K$2*MAX(D44,E44)-E44)</f>
        <v>46.6740879953849</v>
      </c>
      <c r="F45" s="5" t="n">
        <f aca="false">MAX(ABS(B45-70),ABS(C45-63.1),ABS(D45-59),ABS(E45-55.1))</f>
        <v>8.42591200481834</v>
      </c>
      <c r="G45" s="2" t="n">
        <f aca="false">IF(AND(B45&gt;C45,D45&gt;E45),1,0)</f>
        <v>1</v>
      </c>
      <c r="H45" s="2" t="n">
        <f aca="false">IF(F45&lt;0.01,1,0)</f>
        <v>0</v>
      </c>
    </row>
    <row r="46" customFormat="false" ht="15" hidden="false" customHeight="false" outlineLevel="0" collapsed="false">
      <c r="A46" s="2" t="n">
        <v>42</v>
      </c>
      <c r="B46" s="5" t="n">
        <f aca="false">B45+$K$1*(7+$K$2*MAX(B45,C45)-B45)</f>
        <v>61.9953835954226</v>
      </c>
      <c r="C46" s="5" t="n">
        <f aca="false">C45+$K$1*(10+$K$2*MAX(D45,E45)-C45)</f>
        <v>55.0953835955246</v>
      </c>
      <c r="D46" s="5" t="n">
        <f aca="false">D45+$K$1*(-4+$K$2*MAX(B45,C45)-D45)</f>
        <v>50.9953835954251</v>
      </c>
      <c r="E46" s="5" t="n">
        <f aca="false">E45+$K$1*(2+$K$2*MAX(D45,E45)-E45)</f>
        <v>47.0953835955264</v>
      </c>
      <c r="F46" s="5" t="n">
        <f aca="false">MAX(ABS(B46-70),ABS(C46-63.1),ABS(D46-59),ABS(E46-55.1))</f>
        <v>8.00461640457743</v>
      </c>
      <c r="G46" s="2" t="n">
        <f aca="false">IF(AND(B46&gt;C46,D46&gt;E46),1,0)</f>
        <v>1</v>
      </c>
      <c r="H46" s="2" t="n">
        <f aca="false">IF(F46&lt;0.01,1,0)</f>
        <v>0</v>
      </c>
    </row>
    <row r="47" customFormat="false" ht="15" hidden="false" customHeight="false" outlineLevel="0" collapsed="false">
      <c r="A47" s="2" t="n">
        <v>43</v>
      </c>
      <c r="B47" s="5" t="n">
        <f aca="false">B46+$K$1*(7+$K$2*MAX(B46,C46)-B46)</f>
        <v>62.3956144156514</v>
      </c>
      <c r="C47" s="5" t="n">
        <f aca="false">C46+$K$1*(10+$K$2*MAX(D46,E46)-C46)</f>
        <v>55.4956144157036</v>
      </c>
      <c r="D47" s="5" t="n">
        <f aca="false">D46+$K$1*(-4+$K$2*MAX(B46,C46)-D46)</f>
        <v>51.3956144156527</v>
      </c>
      <c r="E47" s="5" t="n">
        <f aca="false">E46+$K$1*(2+$K$2*MAX(D46,E46)-E46)</f>
        <v>47.4956144157045</v>
      </c>
      <c r="F47" s="5" t="n">
        <f aca="false">MAX(ABS(B47-70),ABS(C47-63.1),ABS(D47-59),ABS(E47-55.1))</f>
        <v>7.60438558434856</v>
      </c>
      <c r="G47" s="2" t="n">
        <f aca="false">IF(AND(B47&gt;C47,D47&gt;E47),1,0)</f>
        <v>1</v>
      </c>
      <c r="H47" s="2" t="n">
        <f aca="false">IF(F47&lt;0.01,1,0)</f>
        <v>0</v>
      </c>
    </row>
    <row r="48" customFormat="false" ht="15" hidden="false" customHeight="false" outlineLevel="0" collapsed="false">
      <c r="A48" s="2" t="n">
        <v>44</v>
      </c>
      <c r="B48" s="5" t="n">
        <f aca="false">B47+$K$1*(7+$K$2*MAX(B47,C47)-B47)</f>
        <v>62.7758336948689</v>
      </c>
      <c r="C48" s="5" t="n">
        <f aca="false">C47+$K$1*(10+$K$2*MAX(D47,E47)-C47)</f>
        <v>55.8758336948955</v>
      </c>
      <c r="D48" s="5" t="n">
        <f aca="false">D47+$K$1*(-4+$K$2*MAX(B47,C47)-D47)</f>
        <v>51.7758336948695</v>
      </c>
      <c r="E48" s="5" t="n">
        <f aca="false">E47+$K$1*(2+$K$2*MAX(D47,E47)-E47)</f>
        <v>47.875833694896</v>
      </c>
      <c r="F48" s="5" t="n">
        <f aca="false">MAX(ABS(B48-70),ABS(C48-63.1),ABS(D48-59),ABS(E48-55.1))</f>
        <v>7.22416630513113</v>
      </c>
      <c r="G48" s="2" t="n">
        <f aca="false">IF(AND(B48&gt;C48,D48&gt;E48),1,0)</f>
        <v>1</v>
      </c>
      <c r="H48" s="2" t="n">
        <f aca="false">IF(F48&lt;0.01,1,0)</f>
        <v>0</v>
      </c>
    </row>
    <row r="49" customFormat="false" ht="15" hidden="false" customHeight="false" outlineLevel="0" collapsed="false">
      <c r="A49" s="2" t="n">
        <v>45</v>
      </c>
      <c r="B49" s="5" t="n">
        <f aca="false">B48+$K$1*(7+$K$2*MAX(B48,C48)-B48)</f>
        <v>63.1370420101254</v>
      </c>
      <c r="C49" s="5" t="n">
        <f aca="false">C48+$K$1*(10+$K$2*MAX(D48,E48)-C48)</f>
        <v>56.237042010139</v>
      </c>
      <c r="D49" s="5" t="n">
        <f aca="false">D48+$K$1*(-4+$K$2*MAX(B48,C48)-D48)</f>
        <v>52.1370420101257</v>
      </c>
      <c r="E49" s="5" t="n">
        <f aca="false">E48+$K$1*(2+$K$2*MAX(D48,E48)-E48)</f>
        <v>48.2370420101393</v>
      </c>
      <c r="F49" s="5" t="n">
        <f aca="false">MAX(ABS(B49-70),ABS(C49-63.1),ABS(D49-59),ABS(E49-55.1))</f>
        <v>6.86295798987457</v>
      </c>
      <c r="G49" s="2" t="n">
        <f aca="false">IF(AND(B49&gt;C49,D49&gt;E49),1,0)</f>
        <v>1</v>
      </c>
      <c r="H49" s="2" t="n">
        <f aca="false">IF(F49&lt;0.01,1,0)</f>
        <v>0</v>
      </c>
    </row>
    <row r="50" customFormat="false" ht="15" hidden="false" customHeight="false" outlineLevel="0" collapsed="false">
      <c r="A50" s="2" t="n">
        <v>46</v>
      </c>
      <c r="B50" s="5" t="n">
        <f aca="false">B49+$K$1*(7+$K$2*MAX(B49,C49)-B49)</f>
        <v>63.4801899096192</v>
      </c>
      <c r="C50" s="5" t="n">
        <f aca="false">C49+$K$1*(10+$K$2*MAX(D49,E49)-C49)</f>
        <v>56.5801899096261</v>
      </c>
      <c r="D50" s="5" t="n">
        <f aca="false">D49+$K$1*(-4+$K$2*MAX(B49,C49)-D49)</f>
        <v>52.4801899096193</v>
      </c>
      <c r="E50" s="5" t="n">
        <f aca="false">E49+$K$1*(2+$K$2*MAX(D49,E49)-E49)</f>
        <v>48.5801899096262</v>
      </c>
      <c r="F50" s="5" t="n">
        <f aca="false">MAX(ABS(B50-70),ABS(C50-63.1),ABS(D50-59),ABS(E50-55.1))</f>
        <v>6.51981009038084</v>
      </c>
      <c r="G50" s="2" t="n">
        <f aca="false">IF(AND(B50&gt;C50,D50&gt;E50),1,0)</f>
        <v>1</v>
      </c>
      <c r="H50" s="2" t="n">
        <f aca="false">IF(F50&lt;0.01,1,0)</f>
        <v>0</v>
      </c>
    </row>
    <row r="51" customFormat="false" ht="15" hidden="false" customHeight="false" outlineLevel="0" collapsed="false">
      <c r="A51" s="2" t="n">
        <v>47</v>
      </c>
      <c r="B51" s="5" t="n">
        <f aca="false">B50+$K$1*(7+$K$2*MAX(B50,C50)-B50)</f>
        <v>63.8061804141382</v>
      </c>
      <c r="C51" s="5" t="n">
        <f aca="false">C50+$K$1*(10+$K$2*MAX(D50,E50)-C50)</f>
        <v>56.9061804141417</v>
      </c>
      <c r="D51" s="5" t="n">
        <f aca="false">D50+$K$1*(-4+$K$2*MAX(B50,C50)-D50)</f>
        <v>52.8061804141383</v>
      </c>
      <c r="E51" s="5" t="n">
        <f aca="false">E50+$K$1*(2+$K$2*MAX(D50,E50)-E50)</f>
        <v>48.9061804141418</v>
      </c>
      <c r="F51" s="5" t="n">
        <f aca="false">MAX(ABS(B51-70),ABS(C51-63.1),ABS(D51-59),ABS(E51-55.1))</f>
        <v>6.1938195858618</v>
      </c>
      <c r="G51" s="2" t="n">
        <f aca="false">IF(AND(B51&gt;C51,D51&gt;E51),1,0)</f>
        <v>1</v>
      </c>
      <c r="H51" s="2" t="n">
        <f aca="false">IF(F51&lt;0.01,1,0)</f>
        <v>0</v>
      </c>
    </row>
    <row r="52" customFormat="false" ht="15" hidden="false" customHeight="false" outlineLevel="0" collapsed="false">
      <c r="A52" s="2" t="n">
        <v>48</v>
      </c>
      <c r="B52" s="5" t="n">
        <f aca="false">B51+$K$1*(7+$K$2*MAX(B51,C51)-B51)</f>
        <v>64.1158713934313</v>
      </c>
      <c r="C52" s="5" t="n">
        <f aca="false">C51+$K$1*(10+$K$2*MAX(D51,E51)-C51)</f>
        <v>57.2158713934331</v>
      </c>
      <c r="D52" s="5" t="n">
        <f aca="false">D51+$K$1*(-4+$K$2*MAX(B51,C51)-D51)</f>
        <v>53.1158713934313</v>
      </c>
      <c r="E52" s="5" t="n">
        <f aca="false">E51+$K$1*(2+$K$2*MAX(D51,E51)-E51)</f>
        <v>49.2158713934331</v>
      </c>
      <c r="F52" s="5" t="n">
        <f aca="false">MAX(ABS(B52-70),ABS(C52-63.1),ABS(D52-59),ABS(E52-55.1))</f>
        <v>5.88412860656871</v>
      </c>
      <c r="G52" s="2" t="n">
        <f aca="false">IF(AND(B52&gt;C52,D52&gt;E52),1,0)</f>
        <v>1</v>
      </c>
      <c r="H52" s="2" t="n">
        <f aca="false">IF(F52&lt;0.01,1,0)</f>
        <v>0</v>
      </c>
    </row>
    <row r="53" customFormat="false" ht="15" hidden="false" customHeight="false" outlineLevel="0" collapsed="false">
      <c r="A53" s="2" t="n">
        <v>49</v>
      </c>
      <c r="B53" s="5" t="n">
        <f aca="false">B52+$K$1*(7+$K$2*MAX(B52,C52)-B52)</f>
        <v>64.4100778237597</v>
      </c>
      <c r="C53" s="5" t="n">
        <f aca="false">C52+$K$1*(10+$K$2*MAX(D52,E52)-C52)</f>
        <v>57.5100778237607</v>
      </c>
      <c r="D53" s="5" t="n">
        <f aca="false">D52+$K$1*(-4+$K$2*MAX(B52,C52)-D52)</f>
        <v>53.4100778237598</v>
      </c>
      <c r="E53" s="5" t="n">
        <f aca="false">E52+$K$1*(2+$K$2*MAX(D52,E52)-E52)</f>
        <v>49.5100778237607</v>
      </c>
      <c r="F53" s="5" t="n">
        <f aca="false">MAX(ABS(B53-70),ABS(C53-63.1),ABS(D53-59),ABS(E53-55.1))</f>
        <v>5.58992217624027</v>
      </c>
      <c r="G53" s="2" t="n">
        <f aca="false">IF(AND(B53&gt;C53,D53&gt;E53),1,0)</f>
        <v>1</v>
      </c>
      <c r="H53" s="2" t="n">
        <f aca="false">IF(F53&lt;0.01,1,0)</f>
        <v>0</v>
      </c>
    </row>
    <row r="54" customFormat="false" ht="15" hidden="false" customHeight="false" outlineLevel="0" collapsed="false">
      <c r="A54" s="2" t="n">
        <v>50</v>
      </c>
      <c r="B54" s="5" t="n">
        <f aca="false">B53+$K$1*(7+$K$2*MAX(B53,C53)-B53)</f>
        <v>64.6895739325718</v>
      </c>
      <c r="C54" s="5" t="n">
        <f aca="false">C53+$K$1*(10+$K$2*MAX(D53,E53)-C53)</f>
        <v>57.7895739325722</v>
      </c>
      <c r="D54" s="5" t="n">
        <f aca="false">D53+$K$1*(-4+$K$2*MAX(B53,C53)-D53)</f>
        <v>53.6895739325718</v>
      </c>
      <c r="E54" s="5" t="n">
        <f aca="false">E53+$K$1*(2+$K$2*MAX(D53,E53)-E53)</f>
        <v>49.7895739325722</v>
      </c>
      <c r="F54" s="5" t="n">
        <f aca="false">MAX(ABS(B54-70),ABS(C54-63.1),ABS(D54-59),ABS(E54-55.1))</f>
        <v>5.31042606742825</v>
      </c>
      <c r="G54" s="2" t="n">
        <f aca="false">IF(AND(B54&gt;C54,D54&gt;E54),1,0)</f>
        <v>1</v>
      </c>
      <c r="H54" s="2" t="n">
        <f aca="false">IF(F54&lt;0.01,1,0)</f>
        <v>0</v>
      </c>
    </row>
    <row r="55" customFormat="false" ht="15" hidden="false" customHeight="false" outlineLevel="0" collapsed="false">
      <c r="A55" s="2" t="n">
        <v>51</v>
      </c>
      <c r="B55" s="5" t="n">
        <f aca="false">B54+$K$1*(7+$K$2*MAX(B54,C54)-B54)</f>
        <v>64.9550952359432</v>
      </c>
      <c r="C55" s="5" t="n">
        <f aca="false">C54+$K$1*(10+$K$2*MAX(D54,E54)-C54)</f>
        <v>58.0550952359434</v>
      </c>
      <c r="D55" s="5" t="n">
        <f aca="false">D54+$K$1*(-4+$K$2*MAX(B54,C54)-D54)</f>
        <v>53.9550952359432</v>
      </c>
      <c r="E55" s="5" t="n">
        <f aca="false">E54+$K$1*(2+$K$2*MAX(D54,E54)-E54)</f>
        <v>50.0550952359434</v>
      </c>
      <c r="F55" s="5" t="n">
        <f aca="false">MAX(ABS(B55-70),ABS(C55-63.1),ABS(D55-59),ABS(E55-55.1))</f>
        <v>5.04490476405684</v>
      </c>
      <c r="G55" s="2" t="n">
        <f aca="false">IF(AND(B55&gt;C55,D55&gt;E55),1,0)</f>
        <v>1</v>
      </c>
      <c r="H55" s="2" t="n">
        <f aca="false">IF(F55&lt;0.01,1,0)</f>
        <v>0</v>
      </c>
    </row>
    <row r="56" customFormat="false" ht="15" hidden="false" customHeight="false" outlineLevel="0" collapsed="false">
      <c r="A56" s="2" t="n">
        <v>52</v>
      </c>
      <c r="B56" s="5" t="n">
        <f aca="false">B55+$K$1*(7+$K$2*MAX(B55,C55)-B55)</f>
        <v>65.207340474146</v>
      </c>
      <c r="C56" s="5" t="n">
        <f aca="false">C55+$K$1*(10+$K$2*MAX(D55,E55)-C55)</f>
        <v>58.3073404741461</v>
      </c>
      <c r="D56" s="5" t="n">
        <f aca="false">D55+$K$1*(-4+$K$2*MAX(B55,C55)-D55)</f>
        <v>54.207340474146</v>
      </c>
      <c r="E56" s="5" t="n">
        <f aca="false">E55+$K$1*(2+$K$2*MAX(D55,E55)-E55)</f>
        <v>50.3073404741461</v>
      </c>
      <c r="F56" s="5" t="n">
        <f aca="false">MAX(ABS(B56-70),ABS(C56-63.1),ABS(D56-59),ABS(E56-55.1))</f>
        <v>4.79265952585399</v>
      </c>
      <c r="G56" s="2" t="n">
        <f aca="false">IF(AND(B56&gt;C56,D56&gt;E56),1,0)</f>
        <v>1</v>
      </c>
      <c r="H56" s="2" t="n">
        <f aca="false">IF(F56&lt;0.01,1,0)</f>
        <v>0</v>
      </c>
    </row>
    <row r="57" customFormat="false" ht="15" hidden="false" customHeight="false" outlineLevel="0" collapsed="false">
      <c r="A57" s="2" t="n">
        <v>53</v>
      </c>
      <c r="B57" s="5" t="n">
        <f aca="false">B56+$K$1*(7+$K$2*MAX(B56,C56)-B56)</f>
        <v>65.4469734504387</v>
      </c>
      <c r="C57" s="5" t="n">
        <f aca="false">C56+$K$1*(10+$K$2*MAX(D56,E56)-C56)</f>
        <v>58.5469734504388</v>
      </c>
      <c r="D57" s="5" t="n">
        <f aca="false">D56+$K$1*(-4+$K$2*MAX(B56,C56)-D56)</f>
        <v>54.4469734504387</v>
      </c>
      <c r="E57" s="5" t="n">
        <f aca="false">E56+$K$1*(2+$K$2*MAX(D56,E56)-E56)</f>
        <v>50.5469734504388</v>
      </c>
      <c r="F57" s="5" t="n">
        <f aca="false">MAX(ABS(B57-70),ABS(C57-63.1),ABS(D57-59),ABS(E57-55.1))</f>
        <v>4.5530265495613</v>
      </c>
      <c r="G57" s="2" t="n">
        <f aca="false">IF(AND(B57&gt;C57,D57&gt;E57),1,0)</f>
        <v>1</v>
      </c>
      <c r="H57" s="2" t="n">
        <f aca="false">IF(F57&lt;0.01,1,0)</f>
        <v>0</v>
      </c>
    </row>
    <row r="58" customFormat="false" ht="15" hidden="false" customHeight="false" outlineLevel="0" collapsed="false">
      <c r="A58" s="2" t="n">
        <v>54</v>
      </c>
      <c r="B58" s="5" t="n">
        <f aca="false">B57+$K$1*(7+$K$2*MAX(B57,C57)-B57)</f>
        <v>65.6746247779168</v>
      </c>
      <c r="C58" s="5" t="n">
        <f aca="false">C57+$K$1*(10+$K$2*MAX(D57,E57)-C57)</f>
        <v>58.7746247779168</v>
      </c>
      <c r="D58" s="5" t="n">
        <f aca="false">D57+$K$1*(-4+$K$2*MAX(B57,C57)-D57)</f>
        <v>54.6746247779168</v>
      </c>
      <c r="E58" s="5" t="n">
        <f aca="false">E57+$K$1*(2+$K$2*MAX(D57,E57)-E57)</f>
        <v>50.7746247779168</v>
      </c>
      <c r="F58" s="5" t="n">
        <f aca="false">MAX(ABS(B58-70),ABS(C58-63.1),ABS(D58-59),ABS(E58-55.1))</f>
        <v>4.32537522208324</v>
      </c>
      <c r="G58" s="2" t="n">
        <f aca="false">IF(AND(B58&gt;C58,D58&gt;E58),1,0)</f>
        <v>1</v>
      </c>
      <c r="H58" s="2" t="n">
        <f aca="false">IF(F58&lt;0.01,1,0)</f>
        <v>0</v>
      </c>
    </row>
    <row r="59" customFormat="false" ht="15" hidden="false" customHeight="false" outlineLevel="0" collapsed="false">
      <c r="A59" s="2" t="n">
        <v>55</v>
      </c>
      <c r="B59" s="5" t="n">
        <f aca="false">B58+$K$1*(7+$K$2*MAX(B58,C58)-B58)</f>
        <v>65.8908935390209</v>
      </c>
      <c r="C59" s="5" t="n">
        <f aca="false">C58+$K$1*(10+$K$2*MAX(D58,E58)-C58)</f>
        <v>58.9908935390209</v>
      </c>
      <c r="D59" s="5" t="n">
        <f aca="false">D58+$K$1*(-4+$K$2*MAX(B58,C58)-D58)</f>
        <v>54.8908935390209</v>
      </c>
      <c r="E59" s="5" t="n">
        <f aca="false">E58+$K$1*(2+$K$2*MAX(D58,E58)-E58)</f>
        <v>50.9908935390209</v>
      </c>
      <c r="F59" s="5" t="n">
        <f aca="false">MAX(ABS(B59-70),ABS(C59-63.1),ABS(D59-59),ABS(E59-55.1))</f>
        <v>4.10910646097908</v>
      </c>
      <c r="G59" s="2" t="n">
        <f aca="false">IF(AND(B59&gt;C59,D59&gt;E59),1,0)</f>
        <v>1</v>
      </c>
      <c r="H59" s="2" t="n">
        <f aca="false">IF(F59&lt;0.01,1,0)</f>
        <v>0</v>
      </c>
    </row>
    <row r="60" customFormat="false" ht="15" hidden="false" customHeight="false" outlineLevel="0" collapsed="false">
      <c r="A60" s="2" t="n">
        <v>56</v>
      </c>
      <c r="B60" s="5" t="n">
        <f aca="false">B59+$K$1*(7+$K$2*MAX(B59,C59)-B59)</f>
        <v>66.0963488620699</v>
      </c>
      <c r="C60" s="5" t="n">
        <f aca="false">C59+$K$1*(10+$K$2*MAX(D59,E59)-C59)</f>
        <v>59.1963488620699</v>
      </c>
      <c r="D60" s="5" t="n">
        <f aca="false">D59+$K$1*(-4+$K$2*MAX(B59,C59)-D59)</f>
        <v>55.0963488620699</v>
      </c>
      <c r="E60" s="5" t="n">
        <f aca="false">E59+$K$1*(2+$K$2*MAX(D59,E59)-E59)</f>
        <v>51.1963488620699</v>
      </c>
      <c r="F60" s="5" t="n">
        <f aca="false">MAX(ABS(B60-70),ABS(C60-63.1),ABS(D60-59),ABS(E60-55.1))</f>
        <v>3.90365113793013</v>
      </c>
      <c r="G60" s="2" t="n">
        <f aca="false">IF(AND(B60&gt;C60,D60&gt;E60),1,0)</f>
        <v>1</v>
      </c>
      <c r="H60" s="2" t="n">
        <f aca="false">IF(F60&lt;0.01,1,0)</f>
        <v>0</v>
      </c>
    </row>
    <row r="61" customFormat="false" ht="15" hidden="false" customHeight="false" outlineLevel="0" collapsed="false">
      <c r="A61" s="2" t="n">
        <v>57</v>
      </c>
      <c r="B61" s="5" t="n">
        <f aca="false">B60+$K$1*(7+$K$2*MAX(B60,C60)-B60)</f>
        <v>66.2915314189664</v>
      </c>
      <c r="C61" s="5" t="n">
        <f aca="false">C60+$K$1*(10+$K$2*MAX(D60,E60)-C60)</f>
        <v>59.3915314189664</v>
      </c>
      <c r="D61" s="5" t="n">
        <f aca="false">D60+$K$1*(-4+$K$2*MAX(B60,C60)-D60)</f>
        <v>55.2915314189664</v>
      </c>
      <c r="E61" s="5" t="n">
        <f aca="false">E60+$K$1*(2+$K$2*MAX(D60,E60)-E60)</f>
        <v>51.3915314189664</v>
      </c>
      <c r="F61" s="5" t="n">
        <f aca="false">MAX(ABS(B61-70),ABS(C61-63.1),ABS(D61-59),ABS(E61-55.1))</f>
        <v>3.70846858103361</v>
      </c>
      <c r="G61" s="2" t="n">
        <f aca="false">IF(AND(B61&gt;C61,D61&gt;E61),1,0)</f>
        <v>1</v>
      </c>
      <c r="H61" s="2" t="n">
        <f aca="false">IF(F61&lt;0.01,1,0)</f>
        <v>0</v>
      </c>
    </row>
    <row r="62" customFormat="false" ht="15" hidden="false" customHeight="false" outlineLevel="0" collapsed="false">
      <c r="A62" s="2" t="n">
        <v>58</v>
      </c>
      <c r="B62" s="5" t="n">
        <f aca="false">B61+$K$1*(7+$K$2*MAX(B61,C61)-B61)</f>
        <v>66.4769548480181</v>
      </c>
      <c r="C62" s="5" t="n">
        <f aca="false">C61+$K$1*(10+$K$2*MAX(D61,E61)-C61)</f>
        <v>59.5769548480181</v>
      </c>
      <c r="D62" s="5" t="n">
        <f aca="false">D61+$K$1*(-4+$K$2*MAX(B61,C61)-D61)</f>
        <v>55.4769548480181</v>
      </c>
      <c r="E62" s="5" t="n">
        <f aca="false">E61+$K$1*(2+$K$2*MAX(D61,E61)-E61)</f>
        <v>51.5769548480181</v>
      </c>
      <c r="F62" s="5" t="n">
        <f aca="false">MAX(ABS(B62-70),ABS(C62-63.1),ABS(D62-59),ABS(E62-55.1))</f>
        <v>3.52304515198193</v>
      </c>
      <c r="G62" s="2" t="n">
        <f aca="false">IF(AND(B62&gt;C62,D62&gt;E62),1,0)</f>
        <v>1</v>
      </c>
      <c r="H62" s="2" t="n">
        <f aca="false">IF(F62&lt;0.01,1,0)</f>
        <v>0</v>
      </c>
    </row>
    <row r="63" customFormat="false" ht="15" hidden="false" customHeight="false" outlineLevel="0" collapsed="false">
      <c r="A63" s="2" t="n">
        <v>59</v>
      </c>
      <c r="B63" s="5" t="n">
        <f aca="false">B62+$K$1*(7+$K$2*MAX(B62,C62)-B62)</f>
        <v>66.6531071056172</v>
      </c>
      <c r="C63" s="5" t="n">
        <f aca="false">C62+$K$1*(10+$K$2*MAX(D62,E62)-C62)</f>
        <v>59.7531071056172</v>
      </c>
      <c r="D63" s="5" t="n">
        <f aca="false">D62+$K$1*(-4+$K$2*MAX(B62,C62)-D62)</f>
        <v>55.6531071056172</v>
      </c>
      <c r="E63" s="5" t="n">
        <f aca="false">E62+$K$1*(2+$K$2*MAX(D62,E62)-E62)</f>
        <v>51.7531071056172</v>
      </c>
      <c r="F63" s="5" t="n">
        <f aca="false">MAX(ABS(B63-70),ABS(C63-63.1),ABS(D63-59),ABS(E63-55.1))</f>
        <v>3.34689289438283</v>
      </c>
      <c r="G63" s="2" t="n">
        <f aca="false">IF(AND(B63&gt;C63,D63&gt;E63),1,0)</f>
        <v>1</v>
      </c>
      <c r="H63" s="2" t="n">
        <f aca="false">IF(F63&lt;0.01,1,0)</f>
        <v>0</v>
      </c>
    </row>
    <row r="64" customFormat="false" ht="15" hidden="false" customHeight="false" outlineLevel="0" collapsed="false">
      <c r="A64" s="2" t="n">
        <v>60</v>
      </c>
      <c r="B64" s="5" t="n">
        <f aca="false">B63+$K$1*(7+$K$2*MAX(B63,C63)-B63)</f>
        <v>66.8204517503363</v>
      </c>
      <c r="C64" s="5" t="n">
        <f aca="false">C63+$K$1*(10+$K$2*MAX(D63,E63)-C63)</f>
        <v>59.9204517503363</v>
      </c>
      <c r="D64" s="5" t="n">
        <f aca="false">D63+$K$1*(-4+$K$2*MAX(B63,C63)-D63)</f>
        <v>55.8204517503363</v>
      </c>
      <c r="E64" s="5" t="n">
        <f aca="false">E63+$K$1*(2+$K$2*MAX(D63,E63)-E63)</f>
        <v>51.9204517503363</v>
      </c>
      <c r="F64" s="5" t="n">
        <f aca="false">MAX(ABS(B64-70),ABS(C64-63.1),ABS(D64-59),ABS(E64-55.1))</f>
        <v>3.1795482496637</v>
      </c>
      <c r="G64" s="2" t="n">
        <f aca="false">IF(AND(B64&gt;C64,D64&gt;E64),1,0)</f>
        <v>1</v>
      </c>
      <c r="H64" s="2" t="n">
        <f aca="false">IF(F64&lt;0.01,1,0)</f>
        <v>0</v>
      </c>
    </row>
    <row r="65" customFormat="false" ht="15" hidden="false" customHeight="false" outlineLevel="0" collapsed="false">
      <c r="A65" s="2" t="n">
        <v>61</v>
      </c>
      <c r="B65" s="5" t="n">
        <f aca="false">B64+$K$1*(7+$K$2*MAX(B64,C64)-B64)</f>
        <v>66.9794291628195</v>
      </c>
      <c r="C65" s="5" t="n">
        <f aca="false">C64+$K$1*(10+$K$2*MAX(D64,E64)-C64)</f>
        <v>60.0794291628195</v>
      </c>
      <c r="D65" s="5" t="n">
        <f aca="false">D64+$K$1*(-4+$K$2*MAX(B64,C64)-D64)</f>
        <v>55.9794291628195</v>
      </c>
      <c r="E65" s="5" t="n">
        <f aca="false">E64+$K$1*(2+$K$2*MAX(D64,E64)-E64)</f>
        <v>52.0794291628195</v>
      </c>
      <c r="F65" s="5" t="n">
        <f aca="false">MAX(ABS(B65-70),ABS(C65-63.1),ABS(D65-59),ABS(E65-55.1))</f>
        <v>3.02057083718051</v>
      </c>
      <c r="G65" s="2" t="n">
        <f aca="false">IF(AND(B65&gt;C65,D65&gt;E65),1,0)</f>
        <v>1</v>
      </c>
      <c r="H65" s="2" t="n">
        <f aca="false">IF(F65&lt;0.01,1,0)</f>
        <v>0</v>
      </c>
    </row>
    <row r="66" customFormat="false" ht="15" hidden="false" customHeight="false" outlineLevel="0" collapsed="false">
      <c r="A66" s="2" t="n">
        <v>62</v>
      </c>
      <c r="B66" s="5" t="n">
        <f aca="false">B65+$K$1*(7+$K$2*MAX(B65,C65)-B65)</f>
        <v>67.1304577046785</v>
      </c>
      <c r="C66" s="5" t="n">
        <f aca="false">C65+$K$1*(10+$K$2*MAX(D65,E65)-C65)</f>
        <v>60.2304577046785</v>
      </c>
      <c r="D66" s="5" t="n">
        <f aca="false">D65+$K$1*(-4+$K$2*MAX(B65,C65)-D65)</f>
        <v>56.1304577046785</v>
      </c>
      <c r="E66" s="5" t="n">
        <f aca="false">E65+$K$1*(2+$K$2*MAX(D65,E65)-E65)</f>
        <v>52.2304577046785</v>
      </c>
      <c r="F66" s="5" t="n">
        <f aca="false">MAX(ABS(B66-70),ABS(C66-63.1),ABS(D66-59),ABS(E66-55.1))</f>
        <v>2.86954229532149</v>
      </c>
      <c r="G66" s="2" t="n">
        <f aca="false">IF(AND(B66&gt;C66,D66&gt;E66),1,0)</f>
        <v>1</v>
      </c>
      <c r="H66" s="2" t="n">
        <f aca="false">IF(F66&lt;0.01,1,0)</f>
        <v>0</v>
      </c>
    </row>
    <row r="67" customFormat="false" ht="15" hidden="false" customHeight="false" outlineLevel="0" collapsed="false">
      <c r="A67" s="2" t="n">
        <v>63</v>
      </c>
      <c r="B67" s="5" t="n">
        <f aca="false">B66+$K$1*(7+$K$2*MAX(B66,C66)-B66)</f>
        <v>67.2739348194446</v>
      </c>
      <c r="C67" s="5" t="n">
        <f aca="false">C66+$K$1*(10+$K$2*MAX(D66,E66)-C66)</f>
        <v>60.3739348194446</v>
      </c>
      <c r="D67" s="5" t="n">
        <f aca="false">D66+$K$1*(-4+$K$2*MAX(B66,C66)-D66)</f>
        <v>56.2739348194446</v>
      </c>
      <c r="E67" s="5" t="n">
        <f aca="false">E66+$K$1*(2+$K$2*MAX(D66,E66)-E66)</f>
        <v>52.3739348194446</v>
      </c>
      <c r="F67" s="5" t="n">
        <f aca="false">MAX(ABS(B67-70),ABS(C67-63.1),ABS(D67-59),ABS(E67-55.1))</f>
        <v>2.72606518055541</v>
      </c>
      <c r="G67" s="2" t="n">
        <f aca="false">IF(AND(B67&gt;C67,D67&gt;E67),1,0)</f>
        <v>1</v>
      </c>
      <c r="H67" s="2" t="n">
        <f aca="false">IF(F67&lt;0.01,1,0)</f>
        <v>0</v>
      </c>
    </row>
    <row r="68" customFormat="false" ht="15" hidden="false" customHeight="false" outlineLevel="0" collapsed="false">
      <c r="A68" s="2" t="n">
        <v>64</v>
      </c>
      <c r="B68" s="5" t="n">
        <f aca="false">B67+$K$1*(7+$K$2*MAX(B67,C67)-B67)</f>
        <v>67.4102380784724</v>
      </c>
      <c r="C68" s="5" t="n">
        <f aca="false">C67+$K$1*(10+$K$2*MAX(D67,E67)-C67)</f>
        <v>60.5102380784724</v>
      </c>
      <c r="D68" s="5" t="n">
        <f aca="false">D67+$K$1*(-4+$K$2*MAX(B67,C67)-D67)</f>
        <v>56.4102380784724</v>
      </c>
      <c r="E68" s="5" t="n">
        <f aca="false">E67+$K$1*(2+$K$2*MAX(D67,E67)-E67)</f>
        <v>52.5102380784724</v>
      </c>
      <c r="F68" s="5" t="n">
        <f aca="false">MAX(ABS(B68-70),ABS(C68-63.1),ABS(D68-59),ABS(E68-55.1))</f>
        <v>2.58976192152764</v>
      </c>
      <c r="G68" s="2" t="n">
        <f aca="false">IF(AND(B68&gt;C68,D68&gt;E68),1,0)</f>
        <v>1</v>
      </c>
      <c r="H68" s="2" t="n">
        <f aca="false">IF(F68&lt;0.01,1,0)</f>
        <v>0</v>
      </c>
    </row>
    <row r="69" customFormat="false" ht="15" hidden="false" customHeight="false" outlineLevel="0" collapsed="false">
      <c r="A69" s="2" t="n">
        <v>65</v>
      </c>
      <c r="B69" s="5" t="n">
        <f aca="false">B68+$K$1*(7+$K$2*MAX(B68,C68)-B68)</f>
        <v>67.5397261745488</v>
      </c>
      <c r="C69" s="5" t="n">
        <f aca="false">C68+$K$1*(10+$K$2*MAX(D68,E68)-C68)</f>
        <v>60.6397261745487</v>
      </c>
      <c r="D69" s="5" t="n">
        <f aca="false">D68+$K$1*(-4+$K$2*MAX(B68,C68)-D68)</f>
        <v>56.5397261745488</v>
      </c>
      <c r="E69" s="5" t="n">
        <f aca="false">E68+$K$1*(2+$K$2*MAX(D68,E68)-E68)</f>
        <v>52.6397261745487</v>
      </c>
      <c r="F69" s="5" t="n">
        <f aca="false">MAX(ABS(B69-70),ABS(C69-63.1),ABS(D69-59),ABS(E69-55.1))</f>
        <v>2.46027382545126</v>
      </c>
      <c r="G69" s="2" t="n">
        <f aca="false">IF(AND(B69&gt;C69,D69&gt;E69),1,0)</f>
        <v>1</v>
      </c>
      <c r="H69" s="2" t="n">
        <f aca="false">IF(F69&lt;0.01,1,0)</f>
        <v>0</v>
      </c>
    </row>
    <row r="70" customFormat="false" ht="15" hidden="false" customHeight="false" outlineLevel="0" collapsed="false">
      <c r="A70" s="2" t="n">
        <v>66</v>
      </c>
      <c r="B70" s="5" t="n">
        <f aca="false">B69+$K$1*(7+$K$2*MAX(B69,C69)-B69)</f>
        <v>67.6627398658213</v>
      </c>
      <c r="C70" s="5" t="n">
        <f aca="false">C69+$K$1*(10+$K$2*MAX(D69,E69)-C69)</f>
        <v>60.7627398658213</v>
      </c>
      <c r="D70" s="5" t="n">
        <f aca="false">D69+$K$1*(-4+$K$2*MAX(B69,C69)-D69)</f>
        <v>56.6627398658213</v>
      </c>
      <c r="E70" s="5" t="n">
        <f aca="false">E69+$K$1*(2+$K$2*MAX(D69,E69)-E69)</f>
        <v>52.7627398658213</v>
      </c>
      <c r="F70" s="5" t="n">
        <f aca="false">MAX(ABS(B70-70),ABS(C70-63.1),ABS(D70-59),ABS(E70-55.1))</f>
        <v>2.3372601341787</v>
      </c>
      <c r="G70" s="2" t="n">
        <f aca="false">IF(AND(B70&gt;C70,D70&gt;E70),1,0)</f>
        <v>1</v>
      </c>
      <c r="H70" s="2" t="n">
        <f aca="false">IF(F70&lt;0.01,1,0)</f>
        <v>0</v>
      </c>
    </row>
    <row r="71" customFormat="false" ht="15" hidden="false" customHeight="false" outlineLevel="0" collapsed="false">
      <c r="A71" s="2" t="n">
        <v>67</v>
      </c>
      <c r="B71" s="5" t="n">
        <f aca="false">B70+$K$1*(7+$K$2*MAX(B70,C70)-B70)</f>
        <v>67.7796028725302</v>
      </c>
      <c r="C71" s="5" t="n">
        <f aca="false">C70+$K$1*(10+$K$2*MAX(D70,E70)-C70)</f>
        <v>60.8796028725302</v>
      </c>
      <c r="D71" s="5" t="n">
        <f aca="false">D70+$K$1*(-4+$K$2*MAX(B70,C70)-D70)</f>
        <v>56.7796028725303</v>
      </c>
      <c r="E71" s="5" t="n">
        <f aca="false">E70+$K$1*(2+$K$2*MAX(D70,E70)-E70)</f>
        <v>52.8796028725302</v>
      </c>
      <c r="F71" s="5" t="n">
        <f aca="false">MAX(ABS(B71-70),ABS(C71-63.1),ABS(D71-59),ABS(E71-55.1))</f>
        <v>2.22039712746977</v>
      </c>
      <c r="G71" s="2" t="n">
        <f aca="false">IF(AND(B71&gt;C71,D71&gt;E71),1,0)</f>
        <v>1</v>
      </c>
      <c r="H71" s="2" t="n">
        <f aca="false">IF(F71&lt;0.01,1,0)</f>
        <v>0</v>
      </c>
    </row>
    <row r="72" customFormat="false" ht="15" hidden="false" customHeight="false" outlineLevel="0" collapsed="false">
      <c r="A72" s="2" t="n">
        <v>68</v>
      </c>
      <c r="B72" s="5" t="n">
        <f aca="false">B71+$K$1*(7+$K$2*MAX(B71,C71)-B71)</f>
        <v>67.8906227289037</v>
      </c>
      <c r="C72" s="5" t="n">
        <f aca="false">C71+$K$1*(10+$K$2*MAX(D71,E71)-C71)</f>
        <v>60.9906227289037</v>
      </c>
      <c r="D72" s="5" t="n">
        <f aca="false">D71+$K$1*(-4+$K$2*MAX(B71,C71)-D71)</f>
        <v>56.8906227289037</v>
      </c>
      <c r="E72" s="5" t="n">
        <f aca="false">E71+$K$1*(2+$K$2*MAX(D71,E71)-E71)</f>
        <v>52.9906227289037</v>
      </c>
      <c r="F72" s="5" t="n">
        <f aca="false">MAX(ABS(B72-70),ABS(C72-63.1),ABS(D72-59),ABS(E72-55.1))</f>
        <v>2.10937727109628</v>
      </c>
      <c r="G72" s="2" t="n">
        <f aca="false">IF(AND(B72&gt;C72,D72&gt;E72),1,0)</f>
        <v>1</v>
      </c>
      <c r="H72" s="2" t="n">
        <f aca="false">IF(F72&lt;0.01,1,0)</f>
        <v>0</v>
      </c>
    </row>
    <row r="73" customFormat="false" ht="15" hidden="false" customHeight="false" outlineLevel="0" collapsed="false">
      <c r="A73" s="2" t="n">
        <v>69</v>
      </c>
      <c r="B73" s="5" t="n">
        <f aca="false">B72+$K$1*(7+$K$2*MAX(B72,C72)-B72)</f>
        <v>67.9960915924585</v>
      </c>
      <c r="C73" s="5" t="n">
        <f aca="false">C72+$K$1*(10+$K$2*MAX(D72,E72)-C72)</f>
        <v>61.0960915924585</v>
      </c>
      <c r="D73" s="5" t="n">
        <f aca="false">D72+$K$1*(-4+$K$2*MAX(B72,C72)-D72)</f>
        <v>56.9960915924585</v>
      </c>
      <c r="E73" s="5" t="n">
        <f aca="false">E72+$K$1*(2+$K$2*MAX(D72,E72)-E72)</f>
        <v>53.0960915924585</v>
      </c>
      <c r="F73" s="5" t="n">
        <f aca="false">MAX(ABS(B73-70),ABS(C73-63.1),ABS(D73-59),ABS(E73-55.1))</f>
        <v>2.00390840754147</v>
      </c>
      <c r="G73" s="2" t="n">
        <f aca="false">IF(AND(B73&gt;C73,D73&gt;E73),1,0)</f>
        <v>1</v>
      </c>
      <c r="H73" s="2" t="n">
        <f aca="false">IF(F73&lt;0.01,1,0)</f>
        <v>0</v>
      </c>
    </row>
    <row r="74" customFormat="false" ht="15" hidden="false" customHeight="false" outlineLevel="0" collapsed="false">
      <c r="A74" s="2" t="n">
        <v>70</v>
      </c>
      <c r="B74" s="5" t="n">
        <f aca="false">B73+$K$1*(7+$K$2*MAX(B73,C73)-B73)</f>
        <v>68.0962870128356</v>
      </c>
      <c r="C74" s="5" t="n">
        <f aca="false">C73+$K$1*(10+$K$2*MAX(D73,E73)-C73)</f>
        <v>61.1962870128356</v>
      </c>
      <c r="D74" s="5" t="n">
        <f aca="false">D73+$K$1*(-4+$K$2*MAX(B73,C73)-D73)</f>
        <v>57.0962870128356</v>
      </c>
      <c r="E74" s="5" t="n">
        <f aca="false">E73+$K$1*(2+$K$2*MAX(D73,E73)-E73)</f>
        <v>53.1962870128356</v>
      </c>
      <c r="F74" s="5" t="n">
        <f aca="false">MAX(ABS(B74-70),ABS(C74-63.1),ABS(D74-59),ABS(E74-55.1))</f>
        <v>1.9037129871644</v>
      </c>
      <c r="G74" s="2" t="n">
        <f aca="false">IF(AND(B74&gt;C74,D74&gt;E74),1,0)</f>
        <v>1</v>
      </c>
      <c r="H74" s="2" t="n">
        <f aca="false">IF(F74&lt;0.01,1,0)</f>
        <v>0</v>
      </c>
    </row>
    <row r="75" customFormat="false" ht="15" hidden="false" customHeight="false" outlineLevel="0" collapsed="false">
      <c r="A75" s="2" t="n">
        <v>71</v>
      </c>
      <c r="B75" s="5" t="n">
        <f aca="false">B74+$K$1*(7+$K$2*MAX(B74,C74)-B74)</f>
        <v>68.1914726621938</v>
      </c>
      <c r="C75" s="5" t="n">
        <f aca="false">C74+$K$1*(10+$K$2*MAX(D74,E74)-C74)</f>
        <v>61.2914726621938</v>
      </c>
      <c r="D75" s="5" t="n">
        <f aca="false">D74+$K$1*(-4+$K$2*MAX(B74,C74)-D74)</f>
        <v>57.1914726621938</v>
      </c>
      <c r="E75" s="5" t="n">
        <f aca="false">E74+$K$1*(2+$K$2*MAX(D74,E74)-E74)</f>
        <v>53.2914726621938</v>
      </c>
      <c r="F75" s="5" t="n">
        <f aca="false">MAX(ABS(B75-70),ABS(C75-63.1),ABS(D75-59),ABS(E75-55.1))</f>
        <v>1.80852733780618</v>
      </c>
      <c r="G75" s="2" t="n">
        <f aca="false">IF(AND(B75&gt;C75,D75&gt;E75),1,0)</f>
        <v>1</v>
      </c>
      <c r="H75" s="2" t="n">
        <f aca="false">IF(F75&lt;0.01,1,0)</f>
        <v>0</v>
      </c>
    </row>
    <row r="76" customFormat="false" ht="15" hidden="false" customHeight="false" outlineLevel="0" collapsed="false">
      <c r="A76" s="2" t="n">
        <v>72</v>
      </c>
      <c r="B76" s="5" t="n">
        <f aca="false">B75+$K$1*(7+$K$2*MAX(B75,C75)-B75)</f>
        <v>68.2818990290841</v>
      </c>
      <c r="C76" s="5" t="n">
        <f aca="false">C75+$K$1*(10+$K$2*MAX(D75,E75)-C75)</f>
        <v>61.3818990290841</v>
      </c>
      <c r="D76" s="5" t="n">
        <f aca="false">D75+$K$1*(-4+$K$2*MAX(B75,C75)-D75)</f>
        <v>57.2818990290841</v>
      </c>
      <c r="E76" s="5" t="n">
        <f aca="false">E75+$K$1*(2+$K$2*MAX(D75,E75)-E75)</f>
        <v>53.3818990290841</v>
      </c>
      <c r="F76" s="5" t="n">
        <f aca="false">MAX(ABS(B76-70),ABS(C76-63.1),ABS(D76-59),ABS(E76-55.1))</f>
        <v>1.71810097091586</v>
      </c>
      <c r="G76" s="2" t="n">
        <f aca="false">IF(AND(B76&gt;C76,D76&gt;E76),1,0)</f>
        <v>1</v>
      </c>
      <c r="H76" s="2" t="n">
        <f aca="false">IF(F76&lt;0.01,1,0)</f>
        <v>0</v>
      </c>
    </row>
    <row r="77" customFormat="false" ht="15" hidden="false" customHeight="false" outlineLevel="0" collapsed="false">
      <c r="A77" s="2" t="n">
        <v>73</v>
      </c>
      <c r="B77" s="5" t="n">
        <f aca="false">B76+$K$1*(7+$K$2*MAX(B76,C76)-B76)</f>
        <v>68.3678040776299</v>
      </c>
      <c r="C77" s="5" t="n">
        <f aca="false">C76+$K$1*(10+$K$2*MAX(D76,E76)-C76)</f>
        <v>61.4678040776299</v>
      </c>
      <c r="D77" s="5" t="n">
        <f aca="false">D76+$K$1*(-4+$K$2*MAX(B76,C76)-D76)</f>
        <v>57.3678040776299</v>
      </c>
      <c r="E77" s="5" t="n">
        <f aca="false">E76+$K$1*(2+$K$2*MAX(D76,E76)-E76)</f>
        <v>53.4678040776299</v>
      </c>
      <c r="F77" s="5" t="n">
        <f aca="false">MAX(ABS(B77-70),ABS(C77-63.1),ABS(D77-59),ABS(E77-55.1))</f>
        <v>1.63219592237007</v>
      </c>
      <c r="G77" s="2" t="n">
        <f aca="false">IF(AND(B77&gt;C77,D77&gt;E77),1,0)</f>
        <v>1</v>
      </c>
      <c r="H77" s="2" t="n">
        <f aca="false">IF(F77&lt;0.01,1,0)</f>
        <v>0</v>
      </c>
    </row>
    <row r="78" customFormat="false" ht="15" hidden="false" customHeight="false" outlineLevel="0" collapsed="false">
      <c r="A78" s="2" t="n">
        <v>74</v>
      </c>
      <c r="B78" s="5" t="n">
        <f aca="false">B77+$K$1*(7+$K$2*MAX(B77,C77)-B77)</f>
        <v>68.4494138737485</v>
      </c>
      <c r="C78" s="5" t="n">
        <f aca="false">C77+$K$1*(10+$K$2*MAX(D77,E77)-C77)</f>
        <v>61.5494138737484</v>
      </c>
      <c r="D78" s="5" t="n">
        <f aca="false">D77+$K$1*(-4+$K$2*MAX(B77,C77)-D77)</f>
        <v>57.4494138737484</v>
      </c>
      <c r="E78" s="5" t="n">
        <f aca="false">E77+$K$1*(2+$K$2*MAX(D77,E77)-E77)</f>
        <v>53.5494138737484</v>
      </c>
      <c r="F78" s="5" t="n">
        <f aca="false">MAX(ABS(B78-70),ABS(C78-63.1),ABS(D78-59),ABS(E78-55.1))</f>
        <v>1.55058612625157</v>
      </c>
      <c r="G78" s="2" t="n">
        <f aca="false">IF(AND(B78&gt;C78,D78&gt;E78),1,0)</f>
        <v>1</v>
      </c>
      <c r="H78" s="2" t="n">
        <f aca="false">IF(F78&lt;0.01,1,0)</f>
        <v>0</v>
      </c>
    </row>
    <row r="79" customFormat="false" ht="15" hidden="false" customHeight="false" outlineLevel="0" collapsed="false">
      <c r="A79" s="2" t="n">
        <v>75</v>
      </c>
      <c r="B79" s="5" t="n">
        <f aca="false">B78+$K$1*(7+$K$2*MAX(B78,C78)-B78)</f>
        <v>68.526943180061</v>
      </c>
      <c r="C79" s="5" t="n">
        <f aca="false">C78+$K$1*(10+$K$2*MAX(D78,E78)-C78)</f>
        <v>61.626943180061</v>
      </c>
      <c r="D79" s="5" t="n">
        <f aca="false">D78+$K$1*(-4+$K$2*MAX(B78,C78)-D78)</f>
        <v>57.526943180061</v>
      </c>
      <c r="E79" s="5" t="n">
        <f aca="false">E78+$K$1*(2+$K$2*MAX(D78,E78)-E78)</f>
        <v>53.626943180061</v>
      </c>
      <c r="F79" s="5" t="n">
        <f aca="false">MAX(ABS(B79-70),ABS(C79-63.1),ABS(D79-59),ABS(E79-55.1))</f>
        <v>1.47305681993898</v>
      </c>
      <c r="G79" s="2" t="n">
        <f aca="false">IF(AND(B79&gt;C79,D79&gt;E79),1,0)</f>
        <v>1</v>
      </c>
      <c r="H79" s="2" t="n">
        <f aca="false">IF(F79&lt;0.01,1,0)</f>
        <v>0</v>
      </c>
    </row>
    <row r="80" customFormat="false" ht="15" hidden="false" customHeight="false" outlineLevel="0" collapsed="false">
      <c r="A80" s="2" t="n">
        <v>76</v>
      </c>
      <c r="B80" s="5" t="n">
        <f aca="false">B79+$K$1*(7+$K$2*MAX(B79,C79)-B79)</f>
        <v>68.600596021058</v>
      </c>
      <c r="C80" s="5" t="n">
        <f aca="false">C79+$K$1*(10+$K$2*MAX(D79,E79)-C79)</f>
        <v>61.700596021058</v>
      </c>
      <c r="D80" s="5" t="n">
        <f aca="false">D79+$K$1*(-4+$K$2*MAX(B79,C79)-D79)</f>
        <v>57.600596021058</v>
      </c>
      <c r="E80" s="5" t="n">
        <f aca="false">E79+$K$1*(2+$K$2*MAX(D79,E79)-E79)</f>
        <v>53.700596021058</v>
      </c>
      <c r="F80" s="5" t="n">
        <f aca="false">MAX(ABS(B80-70),ABS(C80-63.1),ABS(D80-59),ABS(E80-55.1))</f>
        <v>1.39940397894203</v>
      </c>
      <c r="G80" s="2" t="n">
        <f aca="false">IF(AND(B80&gt;C80,D80&gt;E80),1,0)</f>
        <v>1</v>
      </c>
      <c r="H80" s="2" t="n">
        <f aca="false">IF(F80&lt;0.01,1,0)</f>
        <v>0</v>
      </c>
    </row>
    <row r="81" customFormat="false" ht="15" hidden="false" customHeight="false" outlineLevel="0" collapsed="false">
      <c r="A81" s="2" t="n">
        <v>77</v>
      </c>
      <c r="B81" s="5" t="n">
        <f aca="false">B80+$K$1*(7+$K$2*MAX(B80,C80)-B80)</f>
        <v>68.6705662200051</v>
      </c>
      <c r="C81" s="5" t="n">
        <f aca="false">C80+$K$1*(10+$K$2*MAX(D80,E80)-C80)</f>
        <v>61.7705662200051</v>
      </c>
      <c r="D81" s="5" t="n">
        <f aca="false">D80+$K$1*(-4+$K$2*MAX(B80,C80)-D80)</f>
        <v>57.6705662200051</v>
      </c>
      <c r="E81" s="5" t="n">
        <f aca="false">E80+$K$1*(2+$K$2*MAX(D80,E80)-E80)</f>
        <v>53.7705662200051</v>
      </c>
      <c r="F81" s="5" t="n">
        <f aca="false">MAX(ABS(B81-70),ABS(C81-63.1),ABS(D81-59),ABS(E81-55.1))</f>
        <v>1.32943377999492</v>
      </c>
      <c r="G81" s="2" t="n">
        <f aca="false">IF(AND(B81&gt;C81,D81&gt;E81),1,0)</f>
        <v>1</v>
      </c>
      <c r="H81" s="2" t="n">
        <f aca="false">IF(F81&lt;0.01,1,0)</f>
        <v>0</v>
      </c>
    </row>
    <row r="82" customFormat="false" ht="15" hidden="false" customHeight="false" outlineLevel="0" collapsed="false">
      <c r="A82" s="2" t="n">
        <v>78</v>
      </c>
      <c r="B82" s="5" t="n">
        <f aca="false">B81+$K$1*(7+$K$2*MAX(B81,C81)-B81)</f>
        <v>68.7370379090048</v>
      </c>
      <c r="C82" s="5" t="n">
        <f aca="false">C81+$K$1*(10+$K$2*MAX(D81,E81)-C81)</f>
        <v>61.8370379090048</v>
      </c>
      <c r="D82" s="5" t="n">
        <f aca="false">D81+$K$1*(-4+$K$2*MAX(B81,C81)-D81)</f>
        <v>57.7370379090048</v>
      </c>
      <c r="E82" s="5" t="n">
        <f aca="false">E81+$K$1*(2+$K$2*MAX(D81,E81)-E81)</f>
        <v>53.8370379090048</v>
      </c>
      <c r="F82" s="5" t="n">
        <f aca="false">MAX(ABS(B82-70),ABS(C82-63.1),ABS(D82-59),ABS(E82-55.1))</f>
        <v>1.26296209099517</v>
      </c>
      <c r="G82" s="2" t="n">
        <f aca="false">IF(AND(B82&gt;C82,D82&gt;E82),1,0)</f>
        <v>1</v>
      </c>
      <c r="H82" s="2" t="n">
        <f aca="false">IF(F82&lt;0.01,1,0)</f>
        <v>0</v>
      </c>
    </row>
    <row r="83" customFormat="false" ht="15" hidden="false" customHeight="false" outlineLevel="0" collapsed="false">
      <c r="A83" s="2" t="n">
        <v>79</v>
      </c>
      <c r="B83" s="5" t="n">
        <f aca="false">B82+$K$1*(7+$K$2*MAX(B82,C82)-B82)</f>
        <v>68.8001860135546</v>
      </c>
      <c r="C83" s="5" t="n">
        <f aca="false">C82+$K$1*(10+$K$2*MAX(D82,E82)-C82)</f>
        <v>61.9001860135546</v>
      </c>
      <c r="D83" s="5" t="n">
        <f aca="false">D82+$K$1*(-4+$K$2*MAX(B82,C82)-D82)</f>
        <v>57.8001860135546</v>
      </c>
      <c r="E83" s="5" t="n">
        <f aca="false">E82+$K$1*(2+$K$2*MAX(D82,E82)-E82)</f>
        <v>53.9001860135546</v>
      </c>
      <c r="F83" s="5" t="n">
        <f aca="false">MAX(ABS(B83-70),ABS(C83-63.1),ABS(D83-59),ABS(E83-55.1))</f>
        <v>1.19981398644541</v>
      </c>
      <c r="G83" s="2" t="n">
        <f aca="false">IF(AND(B83&gt;C83,D83&gt;E83),1,0)</f>
        <v>1</v>
      </c>
      <c r="H83" s="2" t="n">
        <f aca="false">IF(F83&lt;0.01,1,0)</f>
        <v>0</v>
      </c>
    </row>
    <row r="84" customFormat="false" ht="15" hidden="false" customHeight="false" outlineLevel="0" collapsed="false">
      <c r="A84" s="2" t="n">
        <v>80</v>
      </c>
      <c r="B84" s="5" t="n">
        <f aca="false">B83+$K$1*(7+$K$2*MAX(B83,C83)-B83)</f>
        <v>68.8601767128769</v>
      </c>
      <c r="C84" s="5" t="n">
        <f aca="false">C83+$K$1*(10+$K$2*MAX(D83,E83)-C83)</f>
        <v>61.9601767128769</v>
      </c>
      <c r="D84" s="5" t="n">
        <f aca="false">D83+$K$1*(-4+$K$2*MAX(B83,C83)-D83)</f>
        <v>57.8601767128769</v>
      </c>
      <c r="E84" s="5" t="n">
        <f aca="false">E83+$K$1*(2+$K$2*MAX(D83,E83)-E83)</f>
        <v>53.9601767128769</v>
      </c>
      <c r="F84" s="5" t="n">
        <f aca="false">MAX(ABS(B84-70),ABS(C84-63.1),ABS(D84-59),ABS(E84-55.1))</f>
        <v>1.13982328712314</v>
      </c>
      <c r="G84" s="2" t="n">
        <f aca="false">IF(AND(B84&gt;C84,D84&gt;E84),1,0)</f>
        <v>1</v>
      </c>
      <c r="H84" s="2" t="n">
        <f aca="false">IF(F84&lt;0.01,1,0)</f>
        <v>0</v>
      </c>
    </row>
    <row r="85" customFormat="false" ht="15" hidden="false" customHeight="false" outlineLevel="0" collapsed="false">
      <c r="A85" s="2" t="n">
        <v>81</v>
      </c>
      <c r="B85" s="5" t="n">
        <f aca="false">B84+$K$1*(7+$K$2*MAX(B84,C84)-B84)</f>
        <v>68.917167877233</v>
      </c>
      <c r="C85" s="5" t="n">
        <f aca="false">C84+$K$1*(10+$K$2*MAX(D84,E84)-C84)</f>
        <v>62.017167877233</v>
      </c>
      <c r="D85" s="5" t="n">
        <f aca="false">D84+$K$1*(-4+$K$2*MAX(B84,C84)-D84)</f>
        <v>57.917167877233</v>
      </c>
      <c r="E85" s="5" t="n">
        <f aca="false">E84+$K$1*(2+$K$2*MAX(D84,E84)-E84)</f>
        <v>54.017167877233</v>
      </c>
      <c r="F85" s="5" t="n">
        <f aca="false">MAX(ABS(B85-70),ABS(C85-63.1),ABS(D85-59),ABS(E85-55.1))</f>
        <v>1.08283212276698</v>
      </c>
      <c r="G85" s="2" t="n">
        <f aca="false">IF(AND(B85&gt;C85,D85&gt;E85),1,0)</f>
        <v>1</v>
      </c>
      <c r="H85" s="2" t="n">
        <f aca="false">IF(F85&lt;0.01,1,0)</f>
        <v>0</v>
      </c>
    </row>
    <row r="86" customFormat="false" ht="15" hidden="false" customHeight="false" outlineLevel="0" collapsed="false">
      <c r="A86" s="2" t="n">
        <v>82</v>
      </c>
      <c r="B86" s="5" t="n">
        <f aca="false">B85+$K$1*(7+$K$2*MAX(B85,C85)-B85)</f>
        <v>68.9713094833714</v>
      </c>
      <c r="C86" s="5" t="n">
        <f aca="false">C85+$K$1*(10+$K$2*MAX(D85,E85)-C85)</f>
        <v>62.0713094833714</v>
      </c>
      <c r="D86" s="5" t="n">
        <f aca="false">D85+$K$1*(-4+$K$2*MAX(B85,C85)-D85)</f>
        <v>57.9713094833714</v>
      </c>
      <c r="E86" s="5" t="n">
        <f aca="false">E85+$K$1*(2+$K$2*MAX(D85,E85)-E85)</f>
        <v>54.0713094833714</v>
      </c>
      <c r="F86" s="5" t="n">
        <f aca="false">MAX(ABS(B86-70),ABS(C86-63.1),ABS(D86-59),ABS(E86-55.1))</f>
        <v>1.02869051662863</v>
      </c>
      <c r="G86" s="2" t="n">
        <f aca="false">IF(AND(B86&gt;C86,D86&gt;E86),1,0)</f>
        <v>1</v>
      </c>
      <c r="H86" s="2" t="n">
        <f aca="false">IF(F86&lt;0.01,1,0)</f>
        <v>0</v>
      </c>
    </row>
    <row r="87" customFormat="false" ht="15" hidden="false" customHeight="false" outlineLevel="0" collapsed="false">
      <c r="A87" s="2" t="n">
        <v>83</v>
      </c>
      <c r="B87" s="5" t="n">
        <f aca="false">B86+$K$1*(7+$K$2*MAX(B86,C86)-B86)</f>
        <v>69.0227440092028</v>
      </c>
      <c r="C87" s="5" t="n">
        <f aca="false">C86+$K$1*(10+$K$2*MAX(D86,E86)-C86)</f>
        <v>62.1227440092028</v>
      </c>
      <c r="D87" s="5" t="n">
        <f aca="false">D86+$K$1*(-4+$K$2*MAX(B86,C86)-D86)</f>
        <v>58.0227440092028</v>
      </c>
      <c r="E87" s="5" t="n">
        <f aca="false">E86+$K$1*(2+$K$2*MAX(D86,E86)-E86)</f>
        <v>54.1227440092028</v>
      </c>
      <c r="F87" s="5" t="n">
        <f aca="false">MAX(ABS(B87-70),ABS(C87-63.1),ABS(D87-59),ABS(E87-55.1))</f>
        <v>0.977255990797204</v>
      </c>
      <c r="G87" s="2" t="n">
        <f aca="false">IF(AND(B87&gt;C87,D87&gt;E87),1,0)</f>
        <v>1</v>
      </c>
      <c r="H87" s="2" t="n">
        <f aca="false">IF(F87&lt;0.01,1,0)</f>
        <v>0</v>
      </c>
    </row>
    <row r="88" customFormat="false" ht="15" hidden="false" customHeight="false" outlineLevel="0" collapsed="false">
      <c r="A88" s="2" t="n">
        <v>84</v>
      </c>
      <c r="B88" s="5" t="n">
        <f aca="false">B87+$K$1*(7+$K$2*MAX(B87,C87)-B87)</f>
        <v>69.0716068087427</v>
      </c>
      <c r="C88" s="5" t="n">
        <f aca="false">C87+$K$1*(10+$K$2*MAX(D87,E87)-C87)</f>
        <v>62.1716068087427</v>
      </c>
      <c r="D88" s="5" t="n">
        <f aca="false">D87+$K$1*(-4+$K$2*MAX(B87,C87)-D87)</f>
        <v>58.0716068087427</v>
      </c>
      <c r="E88" s="5" t="n">
        <f aca="false">E87+$K$1*(2+$K$2*MAX(D87,E87)-E87)</f>
        <v>54.1716068087427</v>
      </c>
      <c r="F88" s="5" t="n">
        <f aca="false">MAX(ABS(B88-70),ABS(C88-63.1),ABS(D88-59),ABS(E88-55.1))</f>
        <v>0.928393191257342</v>
      </c>
      <c r="G88" s="2" t="n">
        <f aca="false">IF(AND(B88&gt;C88,D88&gt;E88),1,0)</f>
        <v>1</v>
      </c>
      <c r="H88" s="2" t="n">
        <f aca="false">IF(F88&lt;0.01,1,0)</f>
        <v>0</v>
      </c>
    </row>
    <row r="89" customFormat="false" ht="15" hidden="false" customHeight="false" outlineLevel="0" collapsed="false">
      <c r="A89" s="2" t="n">
        <v>85</v>
      </c>
      <c r="B89" s="5" t="n">
        <f aca="false">B88+$K$1*(7+$K$2*MAX(B88,C88)-B88)</f>
        <v>69.1180264683055</v>
      </c>
      <c r="C89" s="5" t="n">
        <f aca="false">C88+$K$1*(10+$K$2*MAX(D88,E88)-C88)</f>
        <v>62.2180264683055</v>
      </c>
      <c r="D89" s="5" t="n">
        <f aca="false">D88+$K$1*(-4+$K$2*MAX(B88,C88)-D88)</f>
        <v>58.1180264683055</v>
      </c>
      <c r="E89" s="5" t="n">
        <f aca="false">E88+$K$1*(2+$K$2*MAX(D88,E88)-E88)</f>
        <v>54.2180264683055</v>
      </c>
      <c r="F89" s="5" t="n">
        <f aca="false">MAX(ABS(B89-70),ABS(C89-63.1),ABS(D89-59),ABS(E89-55.1))</f>
        <v>0.881973531694484</v>
      </c>
      <c r="G89" s="2" t="n">
        <f aca="false">IF(AND(B89&gt;C89,D89&gt;E89),1,0)</f>
        <v>1</v>
      </c>
      <c r="H89" s="2" t="n">
        <f aca="false">IF(F89&lt;0.01,1,0)</f>
        <v>0</v>
      </c>
    </row>
    <row r="90" customFormat="false" ht="15" hidden="false" customHeight="false" outlineLevel="0" collapsed="false">
      <c r="A90" s="2" t="n">
        <v>86</v>
      </c>
      <c r="B90" s="5" t="n">
        <f aca="false">B89+$K$1*(7+$K$2*MAX(B89,C89)-B89)</f>
        <v>69.1621251448902</v>
      </c>
      <c r="C90" s="5" t="n">
        <f aca="false">C89+$K$1*(10+$K$2*MAX(D89,E89)-C89)</f>
        <v>62.2621251448903</v>
      </c>
      <c r="D90" s="5" t="n">
        <f aca="false">D89+$K$1*(-4+$K$2*MAX(B89,C89)-D89)</f>
        <v>58.1621251448903</v>
      </c>
      <c r="E90" s="5" t="n">
        <f aca="false">E89+$K$1*(2+$K$2*MAX(D89,E89)-E89)</f>
        <v>54.2621251448903</v>
      </c>
      <c r="F90" s="5" t="n">
        <f aca="false">MAX(ABS(B90-70),ABS(C90-63.1),ABS(D90-59),ABS(E90-55.1))</f>
        <v>0.83787485510976</v>
      </c>
      <c r="G90" s="2" t="n">
        <f aca="false">IF(AND(B90&gt;C90,D90&gt;E90),1,0)</f>
        <v>1</v>
      </c>
      <c r="H90" s="2" t="n">
        <f aca="false">IF(F90&lt;0.01,1,0)</f>
        <v>0</v>
      </c>
    </row>
    <row r="91" customFormat="false" ht="15" hidden="false" customHeight="false" outlineLevel="0" collapsed="false">
      <c r="A91" s="2" t="n">
        <v>87</v>
      </c>
      <c r="B91" s="5" t="n">
        <f aca="false">B90+$K$1*(7+$K$2*MAX(B90,C90)-B90)</f>
        <v>69.2040188876457</v>
      </c>
      <c r="C91" s="5" t="n">
        <f aca="false">C90+$K$1*(10+$K$2*MAX(D90,E90)-C90)</f>
        <v>62.3040188876457</v>
      </c>
      <c r="D91" s="5" t="n">
        <f aca="false">D90+$K$1*(-4+$K$2*MAX(B90,C90)-D90)</f>
        <v>58.2040188876457</v>
      </c>
      <c r="E91" s="5" t="n">
        <f aca="false">E90+$K$1*(2+$K$2*MAX(D90,E90)-E90)</f>
        <v>54.3040188876457</v>
      </c>
      <c r="F91" s="5" t="n">
        <f aca="false">MAX(ABS(B91-70),ABS(C91-63.1),ABS(D91-59),ABS(E91-55.1))</f>
        <v>0.795981112354269</v>
      </c>
      <c r="G91" s="2" t="n">
        <f aca="false">IF(AND(B91&gt;C91,D91&gt;E91),1,0)</f>
        <v>1</v>
      </c>
      <c r="H91" s="2" t="n">
        <f aca="false">IF(F91&lt;0.01,1,0)</f>
        <v>0</v>
      </c>
    </row>
    <row r="92" customFormat="false" ht="15" hidden="false" customHeight="false" outlineLevel="0" collapsed="false">
      <c r="A92" s="2" t="n">
        <v>88</v>
      </c>
      <c r="B92" s="5" t="n">
        <f aca="false">B91+$K$1*(7+$K$2*MAX(B91,C91)-B91)</f>
        <v>69.2438179432635</v>
      </c>
      <c r="C92" s="5" t="n">
        <f aca="false">C91+$K$1*(10+$K$2*MAX(D91,E91)-C91)</f>
        <v>62.3438179432634</v>
      </c>
      <c r="D92" s="5" t="n">
        <f aca="false">D91+$K$1*(-4+$K$2*MAX(B91,C91)-D91)</f>
        <v>58.2438179432634</v>
      </c>
      <c r="E92" s="5" t="n">
        <f aca="false">E91+$K$1*(2+$K$2*MAX(D91,E91)-E91)</f>
        <v>54.3438179432634</v>
      </c>
      <c r="F92" s="5" t="n">
        <f aca="false">MAX(ABS(B92-70),ABS(C92-63.1),ABS(D92-59),ABS(E92-55.1))</f>
        <v>0.756182056736556</v>
      </c>
      <c r="G92" s="2" t="n">
        <f aca="false">IF(AND(B92&gt;C92,D92&gt;E92),1,0)</f>
        <v>1</v>
      </c>
      <c r="H92" s="2" t="n">
        <f aca="false">IF(F92&lt;0.01,1,0)</f>
        <v>0</v>
      </c>
    </row>
    <row r="93" customFormat="false" ht="15" hidden="false" customHeight="false" outlineLevel="0" collapsed="false">
      <c r="A93" s="2" t="n">
        <v>89</v>
      </c>
      <c r="B93" s="5" t="n">
        <f aca="false">B92+$K$1*(7+$K$2*MAX(B92,C92)-B92)</f>
        <v>69.2816270461003</v>
      </c>
      <c r="C93" s="5" t="n">
        <f aca="false">C92+$K$1*(10+$K$2*MAX(D92,E92)-C92)</f>
        <v>62.3816270461003</v>
      </c>
      <c r="D93" s="5" t="n">
        <f aca="false">D92+$K$1*(-4+$K$2*MAX(B92,C92)-D92)</f>
        <v>58.2816270461003</v>
      </c>
      <c r="E93" s="5" t="n">
        <f aca="false">E92+$K$1*(2+$K$2*MAX(D92,E92)-E92)</f>
        <v>54.3816270461003</v>
      </c>
      <c r="F93" s="5" t="n">
        <f aca="false">MAX(ABS(B93-70),ABS(C93-63.1),ABS(D93-59),ABS(E93-55.1))</f>
        <v>0.718372953899724</v>
      </c>
      <c r="G93" s="2" t="n">
        <f aca="false">IF(AND(B93&gt;C93,D93&gt;E93),1,0)</f>
        <v>1</v>
      </c>
      <c r="H93" s="2" t="n">
        <f aca="false">IF(F93&lt;0.01,1,0)</f>
        <v>0</v>
      </c>
    </row>
    <row r="94" customFormat="false" ht="15" hidden="false" customHeight="false" outlineLevel="0" collapsed="false">
      <c r="A94" s="2" t="n">
        <v>90</v>
      </c>
      <c r="B94" s="5" t="n">
        <f aca="false">B93+$K$1*(7+$K$2*MAX(B93,C93)-B93)</f>
        <v>69.3175456937953</v>
      </c>
      <c r="C94" s="5" t="n">
        <f aca="false">C93+$K$1*(10+$K$2*MAX(D93,E93)-C93)</f>
        <v>62.4175456937953</v>
      </c>
      <c r="D94" s="5" t="n">
        <f aca="false">D93+$K$1*(-4+$K$2*MAX(B93,C93)-D93)</f>
        <v>58.3175456937953</v>
      </c>
      <c r="E94" s="5" t="n">
        <f aca="false">E93+$K$1*(2+$K$2*MAX(D93,E93)-E93)</f>
        <v>54.4175456937953</v>
      </c>
      <c r="F94" s="5" t="n">
        <f aca="false">MAX(ABS(B94-70),ABS(C94-63.1),ABS(D94-59),ABS(E94-55.1))</f>
        <v>0.68245430620474</v>
      </c>
      <c r="G94" s="2" t="n">
        <f aca="false">IF(AND(B94&gt;C94,D94&gt;E94),1,0)</f>
        <v>1</v>
      </c>
      <c r="H94" s="2" t="n">
        <f aca="false">IF(F94&lt;0.01,1,0)</f>
        <v>0</v>
      </c>
    </row>
    <row r="95" customFormat="false" ht="15" hidden="false" customHeight="false" outlineLevel="0" collapsed="false">
      <c r="A95" s="2" t="n">
        <v>91</v>
      </c>
      <c r="B95" s="5" t="n">
        <f aca="false">B94+$K$1*(7+$K$2*MAX(B94,C94)-B94)</f>
        <v>69.3516684091055</v>
      </c>
      <c r="C95" s="5" t="n">
        <f aca="false">C94+$K$1*(10+$K$2*MAX(D94,E94)-C94)</f>
        <v>62.4516684091055</v>
      </c>
      <c r="D95" s="5" t="n">
        <f aca="false">D94+$K$1*(-4+$K$2*MAX(B94,C94)-D94)</f>
        <v>58.3516684091055</v>
      </c>
      <c r="E95" s="5" t="n">
        <f aca="false">E94+$K$1*(2+$K$2*MAX(D94,E94)-E94)</f>
        <v>54.4516684091055</v>
      </c>
      <c r="F95" s="5" t="n">
        <f aca="false">MAX(ABS(B95-70),ABS(C95-63.1),ABS(D95-59),ABS(E95-55.1))</f>
        <v>0.6483315908945</v>
      </c>
      <c r="G95" s="2" t="n">
        <f aca="false">IF(AND(B95&gt;C95,D95&gt;E95),1,0)</f>
        <v>1</v>
      </c>
      <c r="H95" s="2" t="n">
        <f aca="false">IF(F95&lt;0.01,1,0)</f>
        <v>0</v>
      </c>
    </row>
    <row r="96" customFormat="false" ht="15" hidden="false" customHeight="false" outlineLevel="0" collapsed="false">
      <c r="A96" s="2" t="n">
        <v>92</v>
      </c>
      <c r="B96" s="5" t="n">
        <f aca="false">B95+$K$1*(7+$K$2*MAX(B95,C95)-B95)</f>
        <v>69.3840849886502</v>
      </c>
      <c r="C96" s="5" t="n">
        <f aca="false">C95+$K$1*(10+$K$2*MAX(D95,E95)-C95)</f>
        <v>62.4840849886502</v>
      </c>
      <c r="D96" s="5" t="n">
        <f aca="false">D95+$K$1*(-4+$K$2*MAX(B95,C95)-D95)</f>
        <v>58.3840849886502</v>
      </c>
      <c r="E96" s="5" t="n">
        <f aca="false">E95+$K$1*(2+$K$2*MAX(D95,E95)-E95)</f>
        <v>54.4840849886502</v>
      </c>
      <c r="F96" s="5" t="n">
        <f aca="false">MAX(ABS(B96-70),ABS(C96-63.1),ABS(D96-59),ABS(E96-55.1))</f>
        <v>0.615915011349784</v>
      </c>
      <c r="G96" s="2" t="n">
        <f aca="false">IF(AND(B96&gt;C96,D96&gt;E96),1,0)</f>
        <v>1</v>
      </c>
      <c r="H96" s="2" t="n">
        <f aca="false">IF(F96&lt;0.01,1,0)</f>
        <v>0</v>
      </c>
    </row>
    <row r="97" customFormat="false" ht="15" hidden="false" customHeight="false" outlineLevel="0" collapsed="false">
      <c r="A97" s="2" t="n">
        <v>93</v>
      </c>
      <c r="B97" s="5" t="n">
        <f aca="false">B96+$K$1*(7+$K$2*MAX(B96,C96)-B96)</f>
        <v>69.4148807392177</v>
      </c>
      <c r="C97" s="5" t="n">
        <f aca="false">C96+$K$1*(10+$K$2*MAX(D96,E96)-C96)</f>
        <v>62.5148807392177</v>
      </c>
      <c r="D97" s="5" t="n">
        <f aca="false">D96+$K$1*(-4+$K$2*MAX(B96,C96)-D96)</f>
        <v>58.4148807392177</v>
      </c>
      <c r="E97" s="5" t="n">
        <f aca="false">E96+$K$1*(2+$K$2*MAX(D96,E96)-E96)</f>
        <v>54.5148807392177</v>
      </c>
      <c r="F97" s="5" t="n">
        <f aca="false">MAX(ABS(B97-70),ABS(C97-63.1),ABS(D97-59),ABS(E97-55.1))</f>
        <v>0.585119260782292</v>
      </c>
      <c r="G97" s="2" t="n">
        <f aca="false">IF(AND(B97&gt;C97,D97&gt;E97),1,0)</f>
        <v>1</v>
      </c>
      <c r="H97" s="2" t="n">
        <f aca="false">IF(F97&lt;0.01,1,0)</f>
        <v>0</v>
      </c>
    </row>
    <row r="98" customFormat="false" ht="15" hidden="false" customHeight="false" outlineLevel="0" collapsed="false">
      <c r="A98" s="2" t="n">
        <v>94</v>
      </c>
      <c r="B98" s="5" t="n">
        <f aca="false">B97+$K$1*(7+$K$2*MAX(B97,C97)-B97)</f>
        <v>69.4441367022568</v>
      </c>
      <c r="C98" s="5" t="n">
        <f aca="false">C97+$K$1*(10+$K$2*MAX(D97,E97)-C97)</f>
        <v>62.5441367022568</v>
      </c>
      <c r="D98" s="5" t="n">
        <f aca="false">D97+$K$1*(-4+$K$2*MAX(B97,C97)-D97)</f>
        <v>58.4441367022568</v>
      </c>
      <c r="E98" s="5" t="n">
        <f aca="false">E97+$K$1*(2+$K$2*MAX(D97,E97)-E97)</f>
        <v>54.5441367022568</v>
      </c>
      <c r="F98" s="5" t="n">
        <f aca="false">MAX(ABS(B98-70),ABS(C98-63.1),ABS(D98-59),ABS(E98-55.1))</f>
        <v>0.555863297743173</v>
      </c>
      <c r="G98" s="2" t="n">
        <f aca="false">IF(AND(B98&gt;C98,D98&gt;E98),1,0)</f>
        <v>1</v>
      </c>
      <c r="H98" s="2" t="n">
        <f aca="false">IF(F98&lt;0.01,1,0)</f>
        <v>0</v>
      </c>
    </row>
    <row r="99" customFormat="false" ht="15" hidden="false" customHeight="false" outlineLevel="0" collapsed="false">
      <c r="A99" s="2" t="n">
        <v>95</v>
      </c>
      <c r="B99" s="5" t="n">
        <f aca="false">B98+$K$1*(7+$K$2*MAX(B98,C98)-B98)</f>
        <v>69.471929867144</v>
      </c>
      <c r="C99" s="5" t="n">
        <f aca="false">C98+$K$1*(10+$K$2*MAX(D98,E98)-C98)</f>
        <v>62.571929867144</v>
      </c>
      <c r="D99" s="5" t="n">
        <f aca="false">D98+$K$1*(-4+$K$2*MAX(B98,C98)-D98)</f>
        <v>58.471929867144</v>
      </c>
      <c r="E99" s="5" t="n">
        <f aca="false">E98+$K$1*(2+$K$2*MAX(D98,E98)-E98)</f>
        <v>54.571929867144</v>
      </c>
      <c r="F99" s="5" t="n">
        <f aca="false">MAX(ABS(B99-70),ABS(C99-63.1),ABS(D99-59),ABS(E99-55.1))</f>
        <v>0.528070132856016</v>
      </c>
      <c r="G99" s="2" t="n">
        <f aca="false">IF(AND(B99&gt;C99,D99&gt;E99),1,0)</f>
        <v>1</v>
      </c>
      <c r="H99" s="2" t="n">
        <f aca="false">IF(F99&lt;0.01,1,0)</f>
        <v>0</v>
      </c>
    </row>
    <row r="100" customFormat="false" ht="15" hidden="false" customHeight="false" outlineLevel="0" collapsed="false">
      <c r="A100" s="2" t="n">
        <v>96</v>
      </c>
      <c r="B100" s="5" t="n">
        <f aca="false">B99+$K$1*(7+$K$2*MAX(B99,C99)-B99)</f>
        <v>69.4983333737868</v>
      </c>
      <c r="C100" s="5" t="n">
        <f aca="false">C99+$K$1*(10+$K$2*MAX(D99,E99)-C99)</f>
        <v>62.5983333737868</v>
      </c>
      <c r="D100" s="5" t="n">
        <f aca="false">D99+$K$1*(-4+$K$2*MAX(B99,C99)-D99)</f>
        <v>58.4983333737868</v>
      </c>
      <c r="E100" s="5" t="n">
        <f aca="false">E99+$K$1*(2+$K$2*MAX(D99,E99)-E99)</f>
        <v>54.5983333737868</v>
      </c>
      <c r="F100" s="5" t="n">
        <f aca="false">MAX(ABS(B100-70),ABS(C100-63.1),ABS(D100-59),ABS(E100-55.1))</f>
        <v>0.501666626213222</v>
      </c>
      <c r="G100" s="2" t="n">
        <f aca="false">IF(AND(B100&gt;C100,D100&gt;E100),1,0)</f>
        <v>1</v>
      </c>
      <c r="H100" s="2" t="n">
        <f aca="false">IF(F100&lt;0.01,1,0)</f>
        <v>0</v>
      </c>
    </row>
    <row r="101" customFormat="false" ht="15" hidden="false" customHeight="false" outlineLevel="0" collapsed="false">
      <c r="A101" s="2" t="n">
        <v>97</v>
      </c>
      <c r="B101" s="5" t="n">
        <f aca="false">B100+$K$1*(7+$K$2*MAX(B100,C100)-B100)</f>
        <v>69.5234167050975</v>
      </c>
      <c r="C101" s="5" t="n">
        <f aca="false">C100+$K$1*(10+$K$2*MAX(D100,E100)-C100)</f>
        <v>62.6234167050975</v>
      </c>
      <c r="D101" s="5" t="n">
        <f aca="false">D100+$K$1*(-4+$K$2*MAX(B100,C100)-D100)</f>
        <v>58.5234167050974</v>
      </c>
      <c r="E101" s="5" t="n">
        <f aca="false">E100+$K$1*(2+$K$2*MAX(D100,E100)-E100)</f>
        <v>54.6234167050975</v>
      </c>
      <c r="F101" s="5" t="n">
        <f aca="false">MAX(ABS(B101-70),ABS(C101-63.1),ABS(D101-59),ABS(E101-55.1))</f>
        <v>0.476583294902554</v>
      </c>
      <c r="G101" s="2" t="n">
        <f aca="false">IF(AND(B101&gt;C101,D101&gt;E101),1,0)</f>
        <v>1</v>
      </c>
      <c r="H101" s="2" t="n">
        <f aca="false">IF(F101&lt;0.01,1,0)</f>
        <v>0</v>
      </c>
    </row>
    <row r="102" customFormat="false" ht="15" hidden="false" customHeight="false" outlineLevel="0" collapsed="false">
      <c r="A102" s="2" t="n">
        <v>98</v>
      </c>
      <c r="B102" s="5" t="n">
        <f aca="false">B101+$K$1*(7+$K$2*MAX(B101,C101)-B101)</f>
        <v>69.5472458698426</v>
      </c>
      <c r="C102" s="5" t="n">
        <f aca="false">C101+$K$1*(10+$K$2*MAX(D101,E101)-C101)</f>
        <v>62.6472458698426</v>
      </c>
      <c r="D102" s="5" t="n">
        <f aca="false">D101+$K$1*(-4+$K$2*MAX(B101,C101)-D101)</f>
        <v>58.5472458698426</v>
      </c>
      <c r="E102" s="5" t="n">
        <f aca="false">E101+$K$1*(2+$K$2*MAX(D101,E101)-E101)</f>
        <v>54.6472458698426</v>
      </c>
      <c r="F102" s="5" t="n">
        <f aca="false">MAX(ABS(B102-70),ABS(C102-63.1),ABS(D102-59),ABS(E102-55.1))</f>
        <v>0.45275413015743</v>
      </c>
      <c r="G102" s="2" t="n">
        <f aca="false">IF(AND(B102&gt;C102,D102&gt;E102),1,0)</f>
        <v>1</v>
      </c>
      <c r="H102" s="2" t="n">
        <f aca="false">IF(F102&lt;0.01,1,0)</f>
        <v>0</v>
      </c>
    </row>
    <row r="103" customFormat="false" ht="15" hidden="false" customHeight="false" outlineLevel="0" collapsed="false">
      <c r="A103" s="2" t="n">
        <v>99</v>
      </c>
      <c r="B103" s="5" t="n">
        <f aca="false">B102+$K$1*(7+$K$2*MAX(B102,C102)-B102)</f>
        <v>69.5698835763504</v>
      </c>
      <c r="C103" s="5" t="n">
        <f aca="false">C102+$K$1*(10+$K$2*MAX(D102,E102)-C102)</f>
        <v>62.6698835763504</v>
      </c>
      <c r="D103" s="5" t="n">
        <f aca="false">D102+$K$1*(-4+$K$2*MAX(B102,C102)-D102)</f>
        <v>58.5698835763504</v>
      </c>
      <c r="E103" s="5" t="n">
        <f aca="false">E102+$K$1*(2+$K$2*MAX(D102,E102)-E102)</f>
        <v>54.6698835763504</v>
      </c>
      <c r="F103" s="5" t="n">
        <f aca="false">MAX(ABS(B103-70),ABS(C103-63.1),ABS(D103-59),ABS(E103-55.1))</f>
        <v>0.430116423649565</v>
      </c>
      <c r="G103" s="2" t="n">
        <f aca="false">IF(AND(B103&gt;C103,D103&gt;E103),1,0)</f>
        <v>1</v>
      </c>
      <c r="H103" s="2" t="n">
        <f aca="false">IF(F103&lt;0.01,1,0)</f>
        <v>0</v>
      </c>
    </row>
    <row r="104" customFormat="false" ht="15" hidden="false" customHeight="false" outlineLevel="0" collapsed="false">
      <c r="A104" s="2" t="n">
        <v>100</v>
      </c>
      <c r="B104" s="5" t="n">
        <f aca="false">B103+$K$1*(7+$K$2*MAX(B103,C103)-B103)</f>
        <v>69.5913893975329</v>
      </c>
      <c r="C104" s="5" t="n">
        <f aca="false">C103+$K$1*(10+$K$2*MAX(D103,E103)-C103)</f>
        <v>62.6913893975329</v>
      </c>
      <c r="D104" s="5" t="n">
        <f aca="false">D103+$K$1*(-4+$K$2*MAX(B103,C103)-D103)</f>
        <v>58.5913893975329</v>
      </c>
      <c r="E104" s="5" t="n">
        <f aca="false">E103+$K$1*(2+$K$2*MAX(D103,E103)-E103)</f>
        <v>54.6913893975329</v>
      </c>
      <c r="F104" s="5" t="n">
        <f aca="false">MAX(ABS(B104-70),ABS(C104-63.1),ABS(D104-59),ABS(E104-55.1))</f>
        <v>0.408610602467093</v>
      </c>
      <c r="G104" s="2" t="n">
        <f aca="false">IF(AND(B104&gt;C104,D104&gt;E104),1,0)</f>
        <v>1</v>
      </c>
      <c r="H104" s="2" t="n">
        <f aca="false">IF(F104&lt;0.01,1,0)</f>
        <v>0</v>
      </c>
    </row>
    <row r="105" customFormat="false" ht="15" hidden="false" customHeight="false" outlineLevel="0" collapsed="false">
      <c r="A105" s="2" t="n">
        <v>101</v>
      </c>
      <c r="B105" s="5" t="n">
        <f aca="false">B104+$K$1*(7+$K$2*MAX(B104,C104)-B104)</f>
        <v>69.6118199276563</v>
      </c>
      <c r="C105" s="5" t="n">
        <f aca="false">C104+$K$1*(10+$K$2*MAX(D104,E104)-C104)</f>
        <v>62.7118199276563</v>
      </c>
      <c r="D105" s="5" t="n">
        <f aca="false">D104+$K$1*(-4+$K$2*MAX(B104,C104)-D104)</f>
        <v>58.6118199276563</v>
      </c>
      <c r="E105" s="5" t="n">
        <f aca="false">E104+$K$1*(2+$K$2*MAX(D104,E104)-E104)</f>
        <v>54.7118199276563</v>
      </c>
      <c r="F105" s="5" t="n">
        <f aca="false">MAX(ABS(B105-70),ABS(C105-63.1),ABS(D105-59),ABS(E105-55.1))</f>
        <v>0.388180072343744</v>
      </c>
      <c r="G105" s="2" t="n">
        <f aca="false">IF(AND(B105&gt;C105,D105&gt;E105),1,0)</f>
        <v>1</v>
      </c>
      <c r="H105" s="2" t="n">
        <f aca="false">IF(F105&lt;0.01,1,0)</f>
        <v>0</v>
      </c>
    </row>
    <row r="106" customFormat="false" ht="15" hidden="false" customHeight="false" outlineLevel="0" collapsed="false">
      <c r="A106" s="2" t="n">
        <v>102</v>
      </c>
      <c r="B106" s="5" t="n">
        <f aca="false">B105+$K$1*(7+$K$2*MAX(B105,C105)-B105)</f>
        <v>69.6312289312734</v>
      </c>
      <c r="C106" s="5" t="n">
        <f aca="false">C105+$K$1*(10+$K$2*MAX(D105,E105)-C105)</f>
        <v>62.7312289312735</v>
      </c>
      <c r="D106" s="5" t="n">
        <f aca="false">D105+$K$1*(-4+$K$2*MAX(B105,C105)-D105)</f>
        <v>58.6312289312735</v>
      </c>
      <c r="E106" s="5" t="n">
        <f aca="false">E105+$K$1*(2+$K$2*MAX(D105,E105)-E105)</f>
        <v>54.7312289312735</v>
      </c>
      <c r="F106" s="5" t="n">
        <f aca="false">MAX(ABS(B106-70),ABS(C106-63.1),ABS(D106-59),ABS(E106-55.1))</f>
        <v>0.368771068726559</v>
      </c>
      <c r="G106" s="2" t="n">
        <f aca="false">IF(AND(B106&gt;C106,D106&gt;E106),1,0)</f>
        <v>1</v>
      </c>
      <c r="H106" s="2" t="n">
        <f aca="false">IF(F106&lt;0.01,1,0)</f>
        <v>0</v>
      </c>
    </row>
    <row r="107" customFormat="false" ht="15" hidden="false" customHeight="false" outlineLevel="0" collapsed="false">
      <c r="A107" s="2" t="n">
        <v>103</v>
      </c>
      <c r="B107" s="5" t="n">
        <f aca="false">B106+$K$1*(7+$K$2*MAX(B106,C106)-B106)</f>
        <v>69.6496674847098</v>
      </c>
      <c r="C107" s="5" t="n">
        <f aca="false">C106+$K$1*(10+$K$2*MAX(D106,E106)-C106)</f>
        <v>62.7496674847098</v>
      </c>
      <c r="D107" s="5" t="n">
        <f aca="false">D106+$K$1*(-4+$K$2*MAX(B106,C106)-D106)</f>
        <v>58.6496674847098</v>
      </c>
      <c r="E107" s="5" t="n">
        <f aca="false">E106+$K$1*(2+$K$2*MAX(D106,E106)-E106)</f>
        <v>54.7496674847098</v>
      </c>
      <c r="F107" s="5" t="n">
        <f aca="false">MAX(ABS(B107-70),ABS(C107-63.1),ABS(D107-59),ABS(E107-55.1))</f>
        <v>0.350332515290233</v>
      </c>
      <c r="G107" s="2" t="n">
        <f aca="false">IF(AND(B107&gt;C107,D107&gt;E107),1,0)</f>
        <v>1</v>
      </c>
      <c r="H107" s="2" t="n">
        <f aca="false">IF(F107&lt;0.01,1,0)</f>
        <v>0</v>
      </c>
    </row>
    <row r="108" customFormat="false" ht="15" hidden="false" customHeight="false" outlineLevel="0" collapsed="false">
      <c r="A108" s="2" t="n">
        <v>104</v>
      </c>
      <c r="B108" s="5" t="n">
        <f aca="false">B107+$K$1*(7+$K$2*MAX(B107,C107)-B107)</f>
        <v>69.6671841104743</v>
      </c>
      <c r="C108" s="5" t="n">
        <f aca="false">C107+$K$1*(10+$K$2*MAX(D107,E107)-C107)</f>
        <v>62.7671841104743</v>
      </c>
      <c r="D108" s="5" t="n">
        <f aca="false">D107+$K$1*(-4+$K$2*MAX(B107,C107)-D107)</f>
        <v>58.6671841104743</v>
      </c>
      <c r="E108" s="5" t="n">
        <f aca="false">E107+$K$1*(2+$K$2*MAX(D107,E107)-E107)</f>
        <v>54.7671841104743</v>
      </c>
      <c r="F108" s="5" t="n">
        <f aca="false">MAX(ABS(B108-70),ABS(C108-63.1),ABS(D108-59),ABS(E108-55.1))</f>
        <v>0.332815889525719</v>
      </c>
      <c r="G108" s="2" t="n">
        <f aca="false">IF(AND(B108&gt;C108,D108&gt;E108),1,0)</f>
        <v>1</v>
      </c>
      <c r="H108" s="2" t="n">
        <f aca="false">IF(F108&lt;0.01,1,0)</f>
        <v>0</v>
      </c>
    </row>
    <row r="109" customFormat="false" ht="15" hidden="false" customHeight="false" outlineLevel="0" collapsed="false">
      <c r="A109" s="2" t="n">
        <v>105</v>
      </c>
      <c r="B109" s="5" t="n">
        <f aca="false">B108+$K$1*(7+$K$2*MAX(B108,C108)-B108)</f>
        <v>69.6838249049506</v>
      </c>
      <c r="C109" s="5" t="n">
        <f aca="false">C108+$K$1*(10+$K$2*MAX(D108,E108)-C108)</f>
        <v>62.7838249049506</v>
      </c>
      <c r="D109" s="5" t="n">
        <f aca="false">D108+$K$1*(-4+$K$2*MAX(B108,C108)-D108)</f>
        <v>58.6838249049506</v>
      </c>
      <c r="E109" s="5" t="n">
        <f aca="false">E108+$K$1*(2+$K$2*MAX(D108,E108)-E108)</f>
        <v>54.7838249049506</v>
      </c>
      <c r="F109" s="5" t="n">
        <f aca="false">MAX(ABS(B109-70),ABS(C109-63.1),ABS(D109-59),ABS(E109-55.1))</f>
        <v>0.316175095049431</v>
      </c>
      <c r="G109" s="2" t="n">
        <f aca="false">IF(AND(B109&gt;C109,D109&gt;E109),1,0)</f>
        <v>1</v>
      </c>
      <c r="H109" s="2" t="n">
        <f aca="false">IF(F109&lt;0.01,1,0)</f>
        <v>0</v>
      </c>
    </row>
    <row r="110" customFormat="false" ht="15" hidden="false" customHeight="false" outlineLevel="0" collapsed="false">
      <c r="A110" s="2" t="n">
        <v>106</v>
      </c>
      <c r="B110" s="5" t="n">
        <f aca="false">B109+$K$1*(7+$K$2*MAX(B109,C109)-B109)</f>
        <v>69.699633659703</v>
      </c>
      <c r="C110" s="5" t="n">
        <f aca="false">C109+$K$1*(10+$K$2*MAX(D109,E109)-C109)</f>
        <v>62.7996336597031</v>
      </c>
      <c r="D110" s="5" t="n">
        <f aca="false">D109+$K$1*(-4+$K$2*MAX(B109,C109)-D109)</f>
        <v>58.699633659703</v>
      </c>
      <c r="E110" s="5" t="n">
        <f aca="false">E109+$K$1*(2+$K$2*MAX(D109,E109)-E109)</f>
        <v>54.7996336597031</v>
      </c>
      <c r="F110" s="5" t="n">
        <f aca="false">MAX(ABS(B110-70),ABS(C110-63.1),ABS(D110-59),ABS(E110-55.1))</f>
        <v>0.300366340296961</v>
      </c>
      <c r="G110" s="2" t="n">
        <f aca="false">IF(AND(B110&gt;C110,D110&gt;E110),1,0)</f>
        <v>1</v>
      </c>
      <c r="H110" s="2" t="n">
        <f aca="false">IF(F110&lt;0.01,1,0)</f>
        <v>0</v>
      </c>
    </row>
    <row r="111" customFormat="false" ht="15" hidden="false" customHeight="false" outlineLevel="0" collapsed="false">
      <c r="A111" s="2" t="n">
        <v>107</v>
      </c>
      <c r="B111" s="5" t="n">
        <f aca="false">B110+$K$1*(7+$K$2*MAX(B110,C110)-B110)</f>
        <v>69.7146519767179</v>
      </c>
      <c r="C111" s="5" t="n">
        <f aca="false">C110+$K$1*(10+$K$2*MAX(D110,E110)-C110)</f>
        <v>62.8146519767179</v>
      </c>
      <c r="D111" s="5" t="n">
        <f aca="false">D110+$K$1*(-4+$K$2*MAX(B110,C110)-D110)</f>
        <v>58.7146519767179</v>
      </c>
      <c r="E111" s="5" t="n">
        <f aca="false">E110+$K$1*(2+$K$2*MAX(D110,E110)-E110)</f>
        <v>54.8146519767179</v>
      </c>
      <c r="F111" s="5" t="n">
        <f aca="false">MAX(ABS(B111-70),ABS(C111-63.1),ABS(D111-59),ABS(E111-55.1))</f>
        <v>0.285348023282111</v>
      </c>
      <c r="G111" s="2" t="n">
        <f aca="false">IF(AND(B111&gt;C111,D111&gt;E111),1,0)</f>
        <v>1</v>
      </c>
      <c r="H111" s="2" t="n">
        <f aca="false">IF(F111&lt;0.01,1,0)</f>
        <v>0</v>
      </c>
    </row>
    <row r="112" customFormat="false" ht="15" hidden="false" customHeight="false" outlineLevel="0" collapsed="false">
      <c r="A112" s="2" t="n">
        <v>108</v>
      </c>
      <c r="B112" s="5" t="n">
        <f aca="false">B111+$K$1*(7+$K$2*MAX(B111,C111)-B111)</f>
        <v>69.728919377882</v>
      </c>
      <c r="C112" s="5" t="n">
        <f aca="false">C111+$K$1*(10+$K$2*MAX(D111,E111)-C111)</f>
        <v>62.828919377882</v>
      </c>
      <c r="D112" s="5" t="n">
        <f aca="false">D111+$K$1*(-4+$K$2*MAX(B111,C111)-D111)</f>
        <v>58.728919377882</v>
      </c>
      <c r="E112" s="5" t="n">
        <f aca="false">E111+$K$1*(2+$K$2*MAX(D111,E111)-E111)</f>
        <v>54.828919377882</v>
      </c>
      <c r="F112" s="5" t="n">
        <f aca="false">MAX(ABS(B112-70),ABS(C112-63.1),ABS(D112-59),ABS(E112-55.1))</f>
        <v>0.271080622118006</v>
      </c>
      <c r="G112" s="2" t="n">
        <f aca="false">IF(AND(B112&gt;C112,D112&gt;E112),1,0)</f>
        <v>1</v>
      </c>
      <c r="H112" s="2" t="n">
        <f aca="false">IF(F112&lt;0.01,1,0)</f>
        <v>0</v>
      </c>
    </row>
    <row r="113" customFormat="false" ht="15" hidden="false" customHeight="false" outlineLevel="0" collapsed="false">
      <c r="A113" s="2" t="n">
        <v>109</v>
      </c>
      <c r="B113" s="5" t="n">
        <f aca="false">B112+$K$1*(7+$K$2*MAX(B112,C112)-B112)</f>
        <v>69.7424734089879</v>
      </c>
      <c r="C113" s="5" t="n">
        <f aca="false">C112+$K$1*(10+$K$2*MAX(D112,E112)-C112)</f>
        <v>62.8424734089879</v>
      </c>
      <c r="D113" s="5" t="n">
        <f aca="false">D112+$K$1*(-4+$K$2*MAX(B112,C112)-D112)</f>
        <v>58.7424734089879</v>
      </c>
      <c r="E113" s="5" t="n">
        <f aca="false">E112+$K$1*(2+$K$2*MAX(D112,E112)-E112)</f>
        <v>54.8424734089879</v>
      </c>
      <c r="F113" s="5" t="n">
        <f aca="false">MAX(ABS(B113-70),ABS(C113-63.1),ABS(D113-59),ABS(E113-55.1))</f>
        <v>0.257526591012109</v>
      </c>
      <c r="G113" s="2" t="n">
        <f aca="false">IF(AND(B113&gt;C113,D113&gt;E113),1,0)</f>
        <v>1</v>
      </c>
      <c r="H113" s="2" t="n">
        <f aca="false">IF(F113&lt;0.01,1,0)</f>
        <v>0</v>
      </c>
    </row>
    <row r="114" customFormat="false" ht="15" hidden="false" customHeight="false" outlineLevel="0" collapsed="false">
      <c r="A114" s="2" t="n">
        <v>110</v>
      </c>
      <c r="B114" s="5" t="n">
        <f aca="false">B113+$K$1*(7+$K$2*MAX(B113,C113)-B113)</f>
        <v>69.7553497385385</v>
      </c>
      <c r="C114" s="5" t="n">
        <f aca="false">C113+$K$1*(10+$K$2*MAX(D113,E113)-C113)</f>
        <v>62.8553497385385</v>
      </c>
      <c r="D114" s="5" t="n">
        <f aca="false">D113+$K$1*(-4+$K$2*MAX(B113,C113)-D113)</f>
        <v>58.7553497385385</v>
      </c>
      <c r="E114" s="5" t="n">
        <f aca="false">E113+$K$1*(2+$K$2*MAX(D113,E113)-E113)</f>
        <v>54.8553497385385</v>
      </c>
      <c r="F114" s="5" t="n">
        <f aca="false">MAX(ABS(B114-70),ABS(C114-63.1),ABS(D114-59),ABS(E114-55.1))</f>
        <v>0.244650261461501</v>
      </c>
      <c r="G114" s="2" t="n">
        <f aca="false">IF(AND(B114&gt;C114,D114&gt;E114),1,0)</f>
        <v>1</v>
      </c>
      <c r="H114" s="2" t="n">
        <f aca="false">IF(F114&lt;0.01,1,0)</f>
        <v>0</v>
      </c>
    </row>
    <row r="115" customFormat="false" ht="15" hidden="false" customHeight="false" outlineLevel="0" collapsed="false">
      <c r="A115" s="2" t="n">
        <v>111</v>
      </c>
      <c r="B115" s="5" t="n">
        <f aca="false">B114+$K$1*(7+$K$2*MAX(B114,C114)-B114)</f>
        <v>69.7675822516116</v>
      </c>
      <c r="C115" s="5" t="n">
        <f aca="false">C114+$K$1*(10+$K$2*MAX(D114,E114)-C114)</f>
        <v>62.8675822516116</v>
      </c>
      <c r="D115" s="5" t="n">
        <f aca="false">D114+$K$1*(-4+$K$2*MAX(B114,C114)-D114)</f>
        <v>58.7675822516116</v>
      </c>
      <c r="E115" s="5" t="n">
        <f aca="false">E114+$K$1*(2+$K$2*MAX(D114,E114)-E114)</f>
        <v>54.8675822516116</v>
      </c>
      <c r="F115" s="5" t="n">
        <f aca="false">MAX(ABS(B115-70),ABS(C115-63.1),ABS(D115-59),ABS(E115-55.1))</f>
        <v>0.232417748388428</v>
      </c>
      <c r="G115" s="2" t="n">
        <f aca="false">IF(AND(B115&gt;C115,D115&gt;E115),1,0)</f>
        <v>1</v>
      </c>
      <c r="H115" s="2" t="n">
        <f aca="false">IF(F115&lt;0.01,1,0)</f>
        <v>0</v>
      </c>
    </row>
    <row r="116" customFormat="false" ht="15" hidden="false" customHeight="false" outlineLevel="0" collapsed="false">
      <c r="A116" s="2" t="n">
        <v>112</v>
      </c>
      <c r="B116" s="5" t="n">
        <f aca="false">B115+$K$1*(7+$K$2*MAX(B115,C115)-B115)</f>
        <v>69.779203139031</v>
      </c>
      <c r="C116" s="5" t="n">
        <f aca="false">C115+$K$1*(10+$K$2*MAX(D115,E115)-C115)</f>
        <v>62.879203139031</v>
      </c>
      <c r="D116" s="5" t="n">
        <f aca="false">D115+$K$1*(-4+$K$2*MAX(B115,C115)-D115)</f>
        <v>58.779203139031</v>
      </c>
      <c r="E116" s="5" t="n">
        <f aca="false">E115+$K$1*(2+$K$2*MAX(D115,E115)-E115)</f>
        <v>54.879203139031</v>
      </c>
      <c r="F116" s="5" t="n">
        <f aca="false">MAX(ABS(B116-70),ABS(C116-63.1),ABS(D116-59),ABS(E116-55.1))</f>
        <v>0.220796860969003</v>
      </c>
      <c r="G116" s="2" t="n">
        <f aca="false">IF(AND(B116&gt;C116,D116&gt;E116),1,0)</f>
        <v>1</v>
      </c>
      <c r="H116" s="2" t="n">
        <f aca="false">IF(F116&lt;0.01,1,0)</f>
        <v>0</v>
      </c>
    </row>
    <row r="117" customFormat="false" ht="15" hidden="false" customHeight="false" outlineLevel="0" collapsed="false">
      <c r="A117" s="2" t="n">
        <v>113</v>
      </c>
      <c r="B117" s="5" t="n">
        <f aca="false">B116+$K$1*(7+$K$2*MAX(B116,C116)-B116)</f>
        <v>69.7902429820795</v>
      </c>
      <c r="C117" s="5" t="n">
        <f aca="false">C116+$K$1*(10+$K$2*MAX(D116,E116)-C116)</f>
        <v>62.8902429820795</v>
      </c>
      <c r="D117" s="5" t="n">
        <f aca="false">D116+$K$1*(-4+$K$2*MAX(B116,C116)-D116)</f>
        <v>58.7902429820795</v>
      </c>
      <c r="E117" s="5" t="n">
        <f aca="false">E116+$K$1*(2+$K$2*MAX(D116,E116)-E116)</f>
        <v>54.8902429820795</v>
      </c>
      <c r="F117" s="5" t="n">
        <f aca="false">MAX(ABS(B117-70),ABS(C117-63.1),ABS(D117-59),ABS(E117-55.1))</f>
        <v>0.209757017920552</v>
      </c>
      <c r="G117" s="2" t="n">
        <f aca="false">IF(AND(B117&gt;C117,D117&gt;E117),1,0)</f>
        <v>1</v>
      </c>
      <c r="H117" s="2" t="n">
        <f aca="false">IF(F117&lt;0.01,1,0)</f>
        <v>0</v>
      </c>
    </row>
    <row r="118" customFormat="false" ht="15" hidden="false" customHeight="false" outlineLevel="0" collapsed="false">
      <c r="A118" s="2" t="n">
        <v>114</v>
      </c>
      <c r="B118" s="5" t="n">
        <f aca="false">B117+$K$1*(7+$K$2*MAX(B117,C117)-B117)</f>
        <v>69.8007308329755</v>
      </c>
      <c r="C118" s="5" t="n">
        <f aca="false">C117+$K$1*(10+$K$2*MAX(D117,E117)-C117)</f>
        <v>62.9007308329755</v>
      </c>
      <c r="D118" s="5" t="n">
        <f aca="false">D117+$K$1*(-4+$K$2*MAX(B117,C117)-D117)</f>
        <v>58.8007308329755</v>
      </c>
      <c r="E118" s="5" t="n">
        <f aca="false">E117+$K$1*(2+$K$2*MAX(D117,E117)-E117)</f>
        <v>54.9007308329755</v>
      </c>
      <c r="F118" s="5" t="n">
        <f aca="false">MAX(ABS(B118-70),ABS(C118-63.1),ABS(D118-59),ABS(E118-55.1))</f>
        <v>0.199269167024525</v>
      </c>
      <c r="G118" s="2" t="n">
        <f aca="false">IF(AND(B118&gt;C118,D118&gt;E118),1,0)</f>
        <v>1</v>
      </c>
      <c r="H118" s="2" t="n">
        <f aca="false">IF(F118&lt;0.01,1,0)</f>
        <v>0</v>
      </c>
    </row>
    <row r="119" customFormat="false" ht="15" hidden="false" customHeight="false" outlineLevel="0" collapsed="false">
      <c r="A119" s="2" t="n">
        <v>115</v>
      </c>
      <c r="B119" s="5" t="n">
        <f aca="false">B118+$K$1*(7+$K$2*MAX(B118,C118)-B118)</f>
        <v>69.8106942913267</v>
      </c>
      <c r="C119" s="5" t="n">
        <f aca="false">C118+$K$1*(10+$K$2*MAX(D118,E118)-C118)</f>
        <v>62.9106942913267</v>
      </c>
      <c r="D119" s="5" t="n">
        <f aca="false">D118+$K$1*(-4+$K$2*MAX(B118,C118)-D118)</f>
        <v>58.8106942913267</v>
      </c>
      <c r="E119" s="5" t="n">
        <f aca="false">E118+$K$1*(2+$K$2*MAX(D118,E118)-E118)</f>
        <v>54.9106942913267</v>
      </c>
      <c r="F119" s="5" t="n">
        <f aca="false">MAX(ABS(B119-70),ABS(C119-63.1),ABS(D119-59),ABS(E119-55.1))</f>
        <v>0.189305708673302</v>
      </c>
      <c r="G119" s="2" t="n">
        <f aca="false">IF(AND(B119&gt;C119,D119&gt;E119),1,0)</f>
        <v>1</v>
      </c>
      <c r="H119" s="2" t="n">
        <f aca="false">IF(F119&lt;0.01,1,0)</f>
        <v>0</v>
      </c>
    </row>
    <row r="120" customFormat="false" ht="15" hidden="false" customHeight="false" outlineLevel="0" collapsed="false">
      <c r="A120" s="2" t="n">
        <v>116</v>
      </c>
      <c r="B120" s="5" t="n">
        <f aca="false">B119+$K$1*(7+$K$2*MAX(B119,C119)-B119)</f>
        <v>69.8201595767604</v>
      </c>
      <c r="C120" s="5" t="n">
        <f aca="false">C119+$K$1*(10+$K$2*MAX(D119,E119)-C119)</f>
        <v>62.9201595767604</v>
      </c>
      <c r="D120" s="5" t="n">
        <f aca="false">D119+$K$1*(-4+$K$2*MAX(B119,C119)-D119)</f>
        <v>58.8201595767604</v>
      </c>
      <c r="E120" s="5" t="n">
        <f aca="false">E119+$K$1*(2+$K$2*MAX(D119,E119)-E119)</f>
        <v>54.9201595767604</v>
      </c>
      <c r="F120" s="5" t="n">
        <f aca="false">MAX(ABS(B120-70),ABS(C120-63.1),ABS(D120-59),ABS(E120-55.1))</f>
        <v>0.179840423239632</v>
      </c>
      <c r="G120" s="2" t="n">
        <f aca="false">IF(AND(B120&gt;C120,D120&gt;E120),1,0)</f>
        <v>1</v>
      </c>
      <c r="H120" s="2" t="n">
        <f aca="false">IF(F120&lt;0.01,1,0)</f>
        <v>0</v>
      </c>
    </row>
    <row r="121" customFormat="false" ht="15" hidden="false" customHeight="false" outlineLevel="0" collapsed="false">
      <c r="A121" s="2" t="n">
        <v>117</v>
      </c>
      <c r="B121" s="5" t="n">
        <f aca="false">B120+$K$1*(7+$K$2*MAX(B120,C120)-B120)</f>
        <v>69.8291515979224</v>
      </c>
      <c r="C121" s="5" t="n">
        <f aca="false">C120+$K$1*(10+$K$2*MAX(D120,E120)-C120)</f>
        <v>62.9291515979224</v>
      </c>
      <c r="D121" s="5" t="n">
        <f aca="false">D120+$K$1*(-4+$K$2*MAX(B120,C120)-D120)</f>
        <v>58.8291515979224</v>
      </c>
      <c r="E121" s="5" t="n">
        <f aca="false">E120+$K$1*(2+$K$2*MAX(D120,E120)-E120)</f>
        <v>54.9291515979224</v>
      </c>
      <c r="F121" s="5" t="n">
        <f aca="false">MAX(ABS(B121-70),ABS(C121-63.1),ABS(D121-59),ABS(E121-55.1))</f>
        <v>0.170848402077645</v>
      </c>
      <c r="G121" s="2" t="n">
        <f aca="false">IF(AND(B121&gt;C121,D121&gt;E121),1,0)</f>
        <v>1</v>
      </c>
      <c r="H121" s="2" t="n">
        <f aca="false">IF(F121&lt;0.01,1,0)</f>
        <v>0</v>
      </c>
    </row>
    <row r="122" customFormat="false" ht="15" hidden="false" customHeight="false" outlineLevel="0" collapsed="false">
      <c r="A122" s="2" t="n">
        <v>118</v>
      </c>
      <c r="B122" s="5" t="n">
        <f aca="false">B121+$K$1*(7+$K$2*MAX(B121,C121)-B121)</f>
        <v>69.8376940180262</v>
      </c>
      <c r="C122" s="5" t="n">
        <f aca="false">C121+$K$1*(10+$K$2*MAX(D121,E121)-C121)</f>
        <v>62.9376940180262</v>
      </c>
      <c r="D122" s="5" t="n">
        <f aca="false">D121+$K$1*(-4+$K$2*MAX(B121,C121)-D121)</f>
        <v>58.8376940180262</v>
      </c>
      <c r="E122" s="5" t="n">
        <f aca="false">E121+$K$1*(2+$K$2*MAX(D121,E121)-E121)</f>
        <v>54.9376940180262</v>
      </c>
      <c r="F122" s="5" t="n">
        <f aca="false">MAX(ABS(B122-70),ABS(C122-63.1),ABS(D122-59),ABS(E122-55.1))</f>
        <v>0.162305981973759</v>
      </c>
      <c r="G122" s="2" t="n">
        <f aca="false">IF(AND(B122&gt;C122,D122&gt;E122),1,0)</f>
        <v>1</v>
      </c>
      <c r="H122" s="2" t="n">
        <f aca="false">IF(F122&lt;0.01,1,0)</f>
        <v>0</v>
      </c>
    </row>
    <row r="123" customFormat="false" ht="15" hidden="false" customHeight="false" outlineLevel="0" collapsed="false">
      <c r="A123" s="2" t="n">
        <v>119</v>
      </c>
      <c r="B123" s="5" t="n">
        <f aca="false">B122+$K$1*(7+$K$2*MAX(B122,C122)-B122)</f>
        <v>69.8458093171249</v>
      </c>
      <c r="C123" s="5" t="n">
        <f aca="false">C122+$K$1*(10+$K$2*MAX(D122,E122)-C122)</f>
        <v>62.9458093171249</v>
      </c>
      <c r="D123" s="5" t="n">
        <f aca="false">D122+$K$1*(-4+$K$2*MAX(B122,C122)-D122)</f>
        <v>58.8458093171249</v>
      </c>
      <c r="E123" s="5" t="n">
        <f aca="false">E122+$K$1*(2+$K$2*MAX(D122,E122)-E122)</f>
        <v>54.9458093171249</v>
      </c>
      <c r="F123" s="5" t="n">
        <f aca="false">MAX(ABS(B123-70),ABS(C123-63.1),ABS(D123-59),ABS(E123-55.1))</f>
        <v>0.154190682875075</v>
      </c>
      <c r="G123" s="2" t="n">
        <f aca="false">IF(AND(B123&gt;C123,D123&gt;E123),1,0)</f>
        <v>1</v>
      </c>
      <c r="H123" s="2" t="n">
        <f aca="false">IF(F123&lt;0.01,1,0)</f>
        <v>0</v>
      </c>
    </row>
    <row r="124" customFormat="false" ht="15" hidden="false" customHeight="false" outlineLevel="0" collapsed="false">
      <c r="A124" s="2" t="n">
        <v>120</v>
      </c>
      <c r="B124" s="5" t="n">
        <f aca="false">B123+$K$1*(7+$K$2*MAX(B123,C123)-B123)</f>
        <v>69.8535188512687</v>
      </c>
      <c r="C124" s="5" t="n">
        <f aca="false">C123+$K$1*(10+$K$2*MAX(D123,E123)-C123)</f>
        <v>62.9535188512687</v>
      </c>
      <c r="D124" s="5" t="n">
        <f aca="false">D123+$K$1*(-4+$K$2*MAX(B123,C123)-D123)</f>
        <v>58.8535188512687</v>
      </c>
      <c r="E124" s="5" t="n">
        <f aca="false">E123+$K$1*(2+$K$2*MAX(D123,E123)-E123)</f>
        <v>54.9535188512687</v>
      </c>
      <c r="F124" s="5" t="n">
        <f aca="false">MAX(ABS(B124-70),ABS(C124-63.1),ABS(D124-59),ABS(E124-55.1))</f>
        <v>0.146481148731318</v>
      </c>
      <c r="G124" s="2" t="n">
        <f aca="false">IF(AND(B124&gt;C124,D124&gt;E124),1,0)</f>
        <v>1</v>
      </c>
      <c r="H124" s="2" t="n">
        <f aca="false">IF(F124&lt;0.01,1,0)</f>
        <v>0</v>
      </c>
    </row>
    <row r="125" customFormat="false" ht="15" hidden="false" customHeight="false" outlineLevel="0" collapsed="false">
      <c r="A125" s="2" t="n">
        <v>121</v>
      </c>
      <c r="B125" s="5" t="n">
        <f aca="false">B124+$K$1*(7+$K$2*MAX(B124,C124)-B124)</f>
        <v>69.8608429087053</v>
      </c>
      <c r="C125" s="5" t="n">
        <f aca="false">C124+$K$1*(10+$K$2*MAX(D124,E124)-C124)</f>
        <v>62.9608429087053</v>
      </c>
      <c r="D125" s="5" t="n">
        <f aca="false">D124+$K$1*(-4+$K$2*MAX(B124,C124)-D124)</f>
        <v>58.8608429087053</v>
      </c>
      <c r="E125" s="5" t="n">
        <f aca="false">E124+$K$1*(2+$K$2*MAX(D124,E124)-E124)</f>
        <v>54.9608429087053</v>
      </c>
      <c r="F125" s="5" t="n">
        <f aca="false">MAX(ABS(B125-70),ABS(C125-63.1),ABS(D125-59),ABS(E125-55.1))</f>
        <v>0.139157091294749</v>
      </c>
      <c r="G125" s="2" t="n">
        <f aca="false">IF(AND(B125&gt;C125,D125&gt;E125),1,0)</f>
        <v>1</v>
      </c>
      <c r="H125" s="2" t="n">
        <f aca="false">IF(F125&lt;0.01,1,0)</f>
        <v>0</v>
      </c>
    </row>
    <row r="126" customFormat="false" ht="15" hidden="false" customHeight="false" outlineLevel="0" collapsed="false">
      <c r="A126" s="2" t="n">
        <v>122</v>
      </c>
      <c r="B126" s="5" t="n">
        <f aca="false">B125+$K$1*(7+$K$2*MAX(B125,C125)-B125)</f>
        <v>69.86780076327</v>
      </c>
      <c r="C126" s="5" t="n">
        <f aca="false">C125+$K$1*(10+$K$2*MAX(D125,E125)-C125)</f>
        <v>62.96780076327</v>
      </c>
      <c r="D126" s="5" t="n">
        <f aca="false">D125+$K$1*(-4+$K$2*MAX(B125,C125)-D125)</f>
        <v>58.86780076327</v>
      </c>
      <c r="E126" s="5" t="n">
        <f aca="false">E125+$K$1*(2+$K$2*MAX(D125,E125)-E125)</f>
        <v>54.96780076327</v>
      </c>
      <c r="F126" s="5" t="n">
        <f aca="false">MAX(ABS(B126-70),ABS(C126-63.1),ABS(D126-59),ABS(E126-55.1))</f>
        <v>0.13219923673001</v>
      </c>
      <c r="G126" s="2" t="n">
        <f aca="false">IF(AND(B126&gt;C126,D126&gt;E126),1,0)</f>
        <v>1</v>
      </c>
      <c r="H126" s="2" t="n">
        <f aca="false">IF(F126&lt;0.01,1,0)</f>
        <v>0</v>
      </c>
    </row>
    <row r="127" customFormat="false" ht="15" hidden="false" customHeight="false" outlineLevel="0" collapsed="false">
      <c r="A127" s="2" t="n">
        <v>123</v>
      </c>
      <c r="B127" s="5" t="n">
        <f aca="false">B126+$K$1*(7+$K$2*MAX(B126,C126)-B126)</f>
        <v>69.8744107251065</v>
      </c>
      <c r="C127" s="5" t="n">
        <f aca="false">C126+$K$1*(10+$K$2*MAX(D126,E126)-C126)</f>
        <v>62.9744107251065</v>
      </c>
      <c r="D127" s="5" t="n">
        <f aca="false">D126+$K$1*(-4+$K$2*MAX(B126,C126)-D126)</f>
        <v>58.8744107251065</v>
      </c>
      <c r="E127" s="5" t="n">
        <f aca="false">E126+$K$1*(2+$K$2*MAX(D126,E126)-E126)</f>
        <v>54.9744107251065</v>
      </c>
      <c r="F127" s="5" t="n">
        <f aca="false">MAX(ABS(B127-70),ABS(C127-63.1),ABS(D127-59),ABS(E127-55.1))</f>
        <v>0.125589274893507</v>
      </c>
      <c r="G127" s="2" t="n">
        <f aca="false">IF(AND(B127&gt;C127,D127&gt;E127),1,0)</f>
        <v>1</v>
      </c>
      <c r="H127" s="2" t="n">
        <f aca="false">IF(F127&lt;0.01,1,0)</f>
        <v>0</v>
      </c>
    </row>
    <row r="128" customFormat="false" ht="15" hidden="false" customHeight="false" outlineLevel="0" collapsed="false">
      <c r="A128" s="2" t="n">
        <v>124</v>
      </c>
      <c r="B128" s="5" t="n">
        <f aca="false">B127+$K$1*(7+$K$2*MAX(B127,C127)-B127)</f>
        <v>69.8806901888512</v>
      </c>
      <c r="C128" s="5" t="n">
        <f aca="false">C127+$K$1*(10+$K$2*MAX(D127,E127)-C127)</f>
        <v>62.9806901888512</v>
      </c>
      <c r="D128" s="5" t="n">
        <f aca="false">D127+$K$1*(-4+$K$2*MAX(B127,C127)-D127)</f>
        <v>58.8806901888512</v>
      </c>
      <c r="E128" s="5" t="n">
        <f aca="false">E127+$K$1*(2+$K$2*MAX(D127,E127)-E127)</f>
        <v>54.9806901888512</v>
      </c>
      <c r="F128" s="5" t="n">
        <f aca="false">MAX(ABS(B128-70),ABS(C128-63.1),ABS(D128-59),ABS(E128-55.1))</f>
        <v>0.119309811148831</v>
      </c>
      <c r="G128" s="2" t="n">
        <f aca="false">IF(AND(B128&gt;C128,D128&gt;E128),1,0)</f>
        <v>1</v>
      </c>
      <c r="H128" s="2" t="n">
        <f aca="false">IF(F128&lt;0.01,1,0)</f>
        <v>0</v>
      </c>
    </row>
    <row r="129" customFormat="false" ht="15" hidden="false" customHeight="false" outlineLevel="0" collapsed="false">
      <c r="A129" s="2" t="n">
        <v>125</v>
      </c>
      <c r="B129" s="5" t="n">
        <f aca="false">B128+$K$1*(7+$K$2*MAX(B128,C128)-B128)</f>
        <v>69.8866556794086</v>
      </c>
      <c r="C129" s="5" t="n">
        <f aca="false">C128+$K$1*(10+$K$2*MAX(D128,E128)-C128)</f>
        <v>62.9866556794086</v>
      </c>
      <c r="D129" s="5" t="n">
        <f aca="false">D128+$K$1*(-4+$K$2*MAX(B128,C128)-D128)</f>
        <v>58.8866556794086</v>
      </c>
      <c r="E129" s="5" t="n">
        <f aca="false">E128+$K$1*(2+$K$2*MAX(D128,E128)-E128)</f>
        <v>54.9866556794086</v>
      </c>
      <c r="F129" s="5" t="n">
        <f aca="false">MAX(ABS(B129-70),ABS(C129-63.1),ABS(D129-59),ABS(E129-55.1))</f>
        <v>0.113344320591388</v>
      </c>
      <c r="G129" s="2" t="n">
        <f aca="false">IF(AND(B129&gt;C129,D129&gt;E129),1,0)</f>
        <v>1</v>
      </c>
      <c r="H129" s="2" t="n">
        <f aca="false">IF(F129&lt;0.01,1,0)</f>
        <v>0</v>
      </c>
    </row>
    <row r="130" customFormat="false" ht="15" hidden="false" customHeight="false" outlineLevel="0" collapsed="false">
      <c r="A130" s="2" t="n">
        <v>126</v>
      </c>
      <c r="B130" s="5" t="n">
        <f aca="false">B129+$K$1*(7+$K$2*MAX(B129,C129)-B129)</f>
        <v>69.8923228954382</v>
      </c>
      <c r="C130" s="5" t="n">
        <f aca="false">C129+$K$1*(10+$K$2*MAX(D129,E129)-C129)</f>
        <v>62.9923228954382</v>
      </c>
      <c r="D130" s="5" t="n">
        <f aca="false">D129+$K$1*(-4+$K$2*MAX(B129,C129)-D129)</f>
        <v>58.8923228954382</v>
      </c>
      <c r="E130" s="5" t="n">
        <f aca="false">E129+$K$1*(2+$K$2*MAX(D129,E129)-E129)</f>
        <v>54.9923228954382</v>
      </c>
      <c r="F130" s="5" t="n">
        <f aca="false">MAX(ABS(B130-70),ABS(C130-63.1),ABS(D130-59),ABS(E130-55.1))</f>
        <v>0.107677104561816</v>
      </c>
      <c r="G130" s="2" t="n">
        <f aca="false">IF(AND(B130&gt;C130,D130&gt;E130),1,0)</f>
        <v>1</v>
      </c>
      <c r="H130" s="2" t="n">
        <f aca="false">IF(F130&lt;0.01,1,0)</f>
        <v>0</v>
      </c>
    </row>
    <row r="131" customFormat="false" ht="15" hidden="false" customHeight="false" outlineLevel="0" collapsed="false">
      <c r="A131" s="2" t="n">
        <v>127</v>
      </c>
      <c r="B131" s="5" t="n">
        <f aca="false">B130+$K$1*(7+$K$2*MAX(B130,C130)-B130)</f>
        <v>69.8977067506663</v>
      </c>
      <c r="C131" s="5" t="n">
        <f aca="false">C130+$K$1*(10+$K$2*MAX(D130,E130)-C130)</f>
        <v>62.9977067506663</v>
      </c>
      <c r="D131" s="5" t="n">
        <f aca="false">D130+$K$1*(-4+$K$2*MAX(B130,C130)-D130)</f>
        <v>58.8977067506663</v>
      </c>
      <c r="E131" s="5" t="n">
        <f aca="false">E130+$K$1*(2+$K$2*MAX(D130,E130)-E130)</f>
        <v>54.9977067506663</v>
      </c>
      <c r="F131" s="5" t="n">
        <f aca="false">MAX(ABS(B131-70),ABS(C131-63.1),ABS(D131-59),ABS(E131-55.1))</f>
        <v>0.102293249333727</v>
      </c>
      <c r="G131" s="2" t="n">
        <f aca="false">IF(AND(B131&gt;C131,D131&gt;E131),1,0)</f>
        <v>1</v>
      </c>
      <c r="H131" s="2" t="n">
        <f aca="false">IF(F131&lt;0.01,1,0)</f>
        <v>0</v>
      </c>
    </row>
    <row r="132" customFormat="false" ht="15" hidden="false" customHeight="false" outlineLevel="0" collapsed="false">
      <c r="A132" s="2" t="n">
        <v>128</v>
      </c>
      <c r="B132" s="5" t="n">
        <f aca="false">B131+$K$1*(7+$K$2*MAX(B131,C131)-B131)</f>
        <v>69.902821413133</v>
      </c>
      <c r="C132" s="5" t="n">
        <f aca="false">C131+$K$1*(10+$K$2*MAX(D131,E131)-C131)</f>
        <v>63.002821413133</v>
      </c>
      <c r="D132" s="5" t="n">
        <f aca="false">D131+$K$1*(-4+$K$2*MAX(B131,C131)-D131)</f>
        <v>58.902821413133</v>
      </c>
      <c r="E132" s="5" t="n">
        <f aca="false">E131+$K$1*(2+$K$2*MAX(D131,E131)-E131)</f>
        <v>55.002821413133</v>
      </c>
      <c r="F132" s="5" t="n">
        <f aca="false">MAX(ABS(B132-70),ABS(C132-63.1),ABS(D132-59),ABS(E132-55.1))</f>
        <v>0.0971785868670452</v>
      </c>
      <c r="G132" s="2" t="n">
        <f aca="false">IF(AND(B132&gt;C132,D132&gt;E132),1,0)</f>
        <v>1</v>
      </c>
      <c r="H132" s="2" t="n">
        <f aca="false">IF(F132&lt;0.01,1,0)</f>
        <v>0</v>
      </c>
    </row>
    <row r="133" customFormat="false" ht="15" hidden="false" customHeight="false" outlineLevel="0" collapsed="false">
      <c r="A133" s="2" t="n">
        <v>129</v>
      </c>
      <c r="B133" s="5" t="n">
        <f aca="false">B132+$K$1*(7+$K$2*MAX(B132,C132)-B132)</f>
        <v>69.9076803424763</v>
      </c>
      <c r="C133" s="5" t="n">
        <f aca="false">C132+$K$1*(10+$K$2*MAX(D132,E132)-C132)</f>
        <v>63.0076803424763</v>
      </c>
      <c r="D133" s="5" t="n">
        <f aca="false">D132+$K$1*(-4+$K$2*MAX(B132,C132)-D132)</f>
        <v>58.9076803424763</v>
      </c>
      <c r="E133" s="5" t="n">
        <f aca="false">E132+$K$1*(2+$K$2*MAX(D132,E132)-E132)</f>
        <v>55.0076803424763</v>
      </c>
      <c r="F133" s="5" t="n">
        <f aca="false">MAX(ABS(B133-70),ABS(C133-63.1),ABS(D133-59),ABS(E133-55.1))</f>
        <v>0.0923196575236887</v>
      </c>
      <c r="G133" s="2" t="n">
        <f aca="false">IF(AND(B133&gt;C133,D133&gt;E133),1,0)</f>
        <v>1</v>
      </c>
      <c r="H133" s="2" t="n">
        <f aca="false">IF(F133&lt;0.01,1,0)</f>
        <v>0</v>
      </c>
    </row>
    <row r="134" customFormat="false" ht="15" hidden="false" customHeight="false" outlineLevel="0" collapsed="false">
      <c r="A134" s="2" t="n">
        <v>130</v>
      </c>
      <c r="B134" s="5" t="n">
        <f aca="false">B133+$K$1*(7+$K$2*MAX(B133,C133)-B133)</f>
        <v>69.9122963253525</v>
      </c>
      <c r="C134" s="5" t="n">
        <f aca="false">C133+$K$1*(10+$K$2*MAX(D133,E133)-C133)</f>
        <v>63.0122963253525</v>
      </c>
      <c r="D134" s="5" t="n">
        <f aca="false">D133+$K$1*(-4+$K$2*MAX(B133,C133)-D133)</f>
        <v>58.9122963253525</v>
      </c>
      <c r="E134" s="5" t="n">
        <f aca="false">E133+$K$1*(2+$K$2*MAX(D133,E133)-E133)</f>
        <v>55.0122963253525</v>
      </c>
      <c r="F134" s="5" t="n">
        <f aca="false">MAX(ABS(B134-70),ABS(C134-63.1),ABS(D134-59),ABS(E134-55.1))</f>
        <v>0.0877036746475</v>
      </c>
      <c r="G134" s="2" t="n">
        <f aca="false">IF(AND(B134&gt;C134,D134&gt;E134),1,0)</f>
        <v>1</v>
      </c>
      <c r="H134" s="2" t="n">
        <f aca="false">IF(F134&lt;0.01,1,0)</f>
        <v>0</v>
      </c>
    </row>
    <row r="135" customFormat="false" ht="15" hidden="false" customHeight="false" outlineLevel="0" collapsed="false">
      <c r="A135" s="2" t="n">
        <v>131</v>
      </c>
      <c r="B135" s="5" t="n">
        <f aca="false">B134+$K$1*(7+$K$2*MAX(B134,C134)-B134)</f>
        <v>69.9166815090849</v>
      </c>
      <c r="C135" s="5" t="n">
        <f aca="false">C134+$K$1*(10+$K$2*MAX(D134,E134)-C134)</f>
        <v>63.0166815090849</v>
      </c>
      <c r="D135" s="5" t="n">
        <f aca="false">D134+$K$1*(-4+$K$2*MAX(B134,C134)-D134)</f>
        <v>58.9166815090849</v>
      </c>
      <c r="E135" s="5" t="n">
        <f aca="false">E134+$K$1*(2+$K$2*MAX(D134,E134)-E134)</f>
        <v>55.0166815090849</v>
      </c>
      <c r="F135" s="5" t="n">
        <f aca="false">MAX(ABS(B135-70),ABS(C135-63.1),ABS(D135-59),ABS(E135-55.1))</f>
        <v>0.0833184909151328</v>
      </c>
      <c r="G135" s="2" t="n">
        <f aca="false">IF(AND(B135&gt;C135,D135&gt;E135),1,0)</f>
        <v>1</v>
      </c>
      <c r="H135" s="2" t="n">
        <f aca="false">IF(F135&lt;0.01,1,0)</f>
        <v>0</v>
      </c>
    </row>
    <row r="136" customFormat="false" ht="15" hidden="false" customHeight="false" outlineLevel="0" collapsed="false">
      <c r="A136" s="2" t="n">
        <v>132</v>
      </c>
      <c r="B136" s="5" t="n">
        <f aca="false">B135+$K$1*(7+$K$2*MAX(B135,C135)-B135)</f>
        <v>69.9208474336306</v>
      </c>
      <c r="C136" s="5" t="n">
        <f aca="false">C135+$K$1*(10+$K$2*MAX(D135,E135)-C135)</f>
        <v>63.0208474336306</v>
      </c>
      <c r="D136" s="5" t="n">
        <f aca="false">D135+$K$1*(-4+$K$2*MAX(B135,C135)-D135)</f>
        <v>58.9208474336306</v>
      </c>
      <c r="E136" s="5" t="n">
        <f aca="false">E135+$K$1*(2+$K$2*MAX(D135,E135)-E135)</f>
        <v>55.0208474336306</v>
      </c>
      <c r="F136" s="5" t="n">
        <f aca="false">MAX(ABS(B136-70),ABS(C136-63.1),ABS(D136-59),ABS(E136-55.1))</f>
        <v>0.0791525663693733</v>
      </c>
      <c r="G136" s="2" t="n">
        <f aca="false">IF(AND(B136&gt;C136,D136&gt;E136),1,0)</f>
        <v>1</v>
      </c>
      <c r="H136" s="2" t="n">
        <f aca="false">IF(F136&lt;0.01,1,0)</f>
        <v>0</v>
      </c>
    </row>
    <row r="137" customFormat="false" ht="15" hidden="false" customHeight="false" outlineLevel="0" collapsed="false">
      <c r="A137" s="2" t="n">
        <v>133</v>
      </c>
      <c r="B137" s="5" t="n">
        <f aca="false">B136+$K$1*(7+$K$2*MAX(B136,C136)-B136)</f>
        <v>69.9248050619491</v>
      </c>
      <c r="C137" s="5" t="n">
        <f aca="false">C136+$K$1*(10+$K$2*MAX(D136,E136)-C136)</f>
        <v>63.0248050619491</v>
      </c>
      <c r="D137" s="5" t="n">
        <f aca="false">D136+$K$1*(-4+$K$2*MAX(B136,C136)-D136)</f>
        <v>58.9248050619491</v>
      </c>
      <c r="E137" s="5" t="n">
        <f aca="false">E136+$K$1*(2+$K$2*MAX(D136,E136)-E136)</f>
        <v>55.0248050619491</v>
      </c>
      <c r="F137" s="5" t="n">
        <f aca="false">MAX(ABS(B137-70),ABS(C137-63.1),ABS(D137-59),ABS(E137-55.1))</f>
        <v>0.0751949380509061</v>
      </c>
      <c r="G137" s="2" t="n">
        <f aca="false">IF(AND(B137&gt;C137,D137&gt;E137),1,0)</f>
        <v>1</v>
      </c>
      <c r="H137" s="2" t="n">
        <f aca="false">IF(F137&lt;0.01,1,0)</f>
        <v>0</v>
      </c>
    </row>
    <row r="138" customFormat="false" ht="15" hidden="false" customHeight="false" outlineLevel="0" collapsed="false">
      <c r="A138" s="2" t="n">
        <v>134</v>
      </c>
      <c r="B138" s="5" t="n">
        <f aca="false">B137+$K$1*(7+$K$2*MAX(B137,C137)-B137)</f>
        <v>69.9285648088517</v>
      </c>
      <c r="C138" s="5" t="n">
        <f aca="false">C137+$K$1*(10+$K$2*MAX(D137,E137)-C137)</f>
        <v>63.0285648088516</v>
      </c>
      <c r="D138" s="5" t="n">
        <f aca="false">D137+$K$1*(-4+$K$2*MAX(B137,C137)-D137)</f>
        <v>58.9285648088517</v>
      </c>
      <c r="E138" s="5" t="n">
        <f aca="false">E137+$K$1*(2+$K$2*MAX(D137,E137)-E137)</f>
        <v>55.0285648088516</v>
      </c>
      <c r="F138" s="5" t="n">
        <f aca="false">MAX(ABS(B138-70),ABS(C138-63.1),ABS(D138-59),ABS(E138-55.1))</f>
        <v>0.0714351911483604</v>
      </c>
      <c r="G138" s="2" t="n">
        <f aca="false">IF(AND(B138&gt;C138,D138&gt;E138),1,0)</f>
        <v>1</v>
      </c>
      <c r="H138" s="2" t="n">
        <f aca="false">IF(F138&lt;0.01,1,0)</f>
        <v>0</v>
      </c>
    </row>
    <row r="139" customFormat="false" ht="15" hidden="false" customHeight="false" outlineLevel="0" collapsed="false">
      <c r="A139" s="2" t="n">
        <v>135</v>
      </c>
      <c r="B139" s="5" t="n">
        <f aca="false">B138+$K$1*(7+$K$2*MAX(B138,C138)-B138)</f>
        <v>69.9321365684091</v>
      </c>
      <c r="C139" s="5" t="n">
        <f aca="false">C138+$K$1*(10+$K$2*MAX(D138,E138)-C138)</f>
        <v>63.0321365684091</v>
      </c>
      <c r="D139" s="5" t="n">
        <f aca="false">D138+$K$1*(-4+$K$2*MAX(B138,C138)-D138)</f>
        <v>58.9321365684091</v>
      </c>
      <c r="E139" s="5" t="n">
        <f aca="false">E138+$K$1*(2+$K$2*MAX(D138,E138)-E138)</f>
        <v>55.0321365684091</v>
      </c>
      <c r="F139" s="5" t="n">
        <f aca="false">MAX(ABS(B139-70),ABS(C139-63.1),ABS(D139-59),ABS(E139-55.1))</f>
        <v>0.0678634315909434</v>
      </c>
      <c r="G139" s="2" t="n">
        <f aca="false">IF(AND(B139&gt;C139,D139&gt;E139),1,0)</f>
        <v>1</v>
      </c>
      <c r="H139" s="2" t="n">
        <f aca="false">IF(F139&lt;0.01,1,0)</f>
        <v>0</v>
      </c>
    </row>
    <row r="140" customFormat="false" ht="15" hidden="false" customHeight="false" outlineLevel="0" collapsed="false">
      <c r="A140" s="2" t="n">
        <v>136</v>
      </c>
      <c r="B140" s="5" t="n">
        <f aca="false">B139+$K$1*(7+$K$2*MAX(B139,C139)-B139)</f>
        <v>69.9355297399886</v>
      </c>
      <c r="C140" s="5" t="n">
        <f aca="false">C139+$K$1*(10+$K$2*MAX(D139,E139)-C139)</f>
        <v>63.0355297399886</v>
      </c>
      <c r="D140" s="5" t="n">
        <f aca="false">D139+$K$1*(-4+$K$2*MAX(B139,C139)-D139)</f>
        <v>58.9355297399886</v>
      </c>
      <c r="E140" s="5" t="n">
        <f aca="false">E139+$K$1*(2+$K$2*MAX(D139,E139)-E139)</f>
        <v>55.0355297399886</v>
      </c>
      <c r="F140" s="5" t="n">
        <f aca="false">MAX(ABS(B140-70),ABS(C140-63.1),ABS(D140-59),ABS(E140-55.1))</f>
        <v>0.0644702600113973</v>
      </c>
      <c r="G140" s="2" t="n">
        <f aca="false">IF(AND(B140&gt;C140,D140&gt;E140),1,0)</f>
        <v>1</v>
      </c>
      <c r="H140" s="2" t="n">
        <f aca="false">IF(F140&lt;0.01,1,0)</f>
        <v>0</v>
      </c>
    </row>
    <row r="141" customFormat="false" ht="15" hidden="false" customHeight="false" outlineLevel="0" collapsed="false">
      <c r="A141" s="2" t="n">
        <v>137</v>
      </c>
      <c r="B141" s="5" t="n">
        <f aca="false">B140+$K$1*(7+$K$2*MAX(B140,C140)-B140)</f>
        <v>69.9387532529892</v>
      </c>
      <c r="C141" s="5" t="n">
        <f aca="false">C140+$K$1*(10+$K$2*MAX(D140,E140)-C140)</f>
        <v>63.0387532529892</v>
      </c>
      <c r="D141" s="5" t="n">
        <f aca="false">D140+$K$1*(-4+$K$2*MAX(B140,C140)-D140)</f>
        <v>58.9387532529892</v>
      </c>
      <c r="E141" s="5" t="n">
        <f aca="false">E140+$K$1*(2+$K$2*MAX(D140,E140)-E140)</f>
        <v>55.0387532529892</v>
      </c>
      <c r="F141" s="5" t="n">
        <f aca="false">MAX(ABS(B141-70),ABS(C141-63.1),ABS(D141-59),ABS(E141-55.1))</f>
        <v>0.06124674701082</v>
      </c>
      <c r="G141" s="2" t="n">
        <f aca="false">IF(AND(B141&gt;C141,D141&gt;E141),1,0)</f>
        <v>1</v>
      </c>
      <c r="H141" s="2" t="n">
        <f aca="false">IF(F141&lt;0.01,1,0)</f>
        <v>0</v>
      </c>
    </row>
    <row r="142" customFormat="false" ht="15" hidden="false" customHeight="false" outlineLevel="0" collapsed="false">
      <c r="A142" s="2" t="n">
        <v>138</v>
      </c>
      <c r="B142" s="5" t="n">
        <f aca="false">B141+$K$1*(7+$K$2*MAX(B141,C141)-B141)</f>
        <v>69.9418155903397</v>
      </c>
      <c r="C142" s="5" t="n">
        <f aca="false">C141+$K$1*(10+$K$2*MAX(D141,E141)-C141)</f>
        <v>63.0418155903397</v>
      </c>
      <c r="D142" s="5" t="n">
        <f aca="false">D141+$K$1*(-4+$K$2*MAX(B141,C141)-D141)</f>
        <v>58.9418155903397</v>
      </c>
      <c r="E142" s="5" t="n">
        <f aca="false">E141+$K$1*(2+$K$2*MAX(D141,E141)-E141)</f>
        <v>55.0418155903397</v>
      </c>
      <c r="F142" s="5" t="n">
        <f aca="false">MAX(ABS(B142-70),ABS(C142-63.1),ABS(D142-59),ABS(E142-55.1))</f>
        <v>0.0581844096602779</v>
      </c>
      <c r="G142" s="2" t="n">
        <f aca="false">IF(AND(B142&gt;C142,D142&gt;E142),1,0)</f>
        <v>1</v>
      </c>
      <c r="H142" s="2" t="n">
        <f aca="false">IF(F142&lt;0.01,1,0)</f>
        <v>0</v>
      </c>
    </row>
    <row r="143" customFormat="false" ht="15" hidden="false" customHeight="false" outlineLevel="0" collapsed="false">
      <c r="A143" s="2" t="n">
        <v>139</v>
      </c>
      <c r="B143" s="5" t="n">
        <f aca="false">B142+$K$1*(7+$K$2*MAX(B142,C142)-B142)</f>
        <v>69.9447248108228</v>
      </c>
      <c r="C143" s="5" t="n">
        <f aca="false">C142+$K$1*(10+$K$2*MAX(D142,E142)-C142)</f>
        <v>63.0447248108227</v>
      </c>
      <c r="D143" s="5" t="n">
        <f aca="false">D142+$K$1*(-4+$K$2*MAX(B142,C142)-D142)</f>
        <v>58.9447248108228</v>
      </c>
      <c r="E143" s="5" t="n">
        <f aca="false">E142+$K$1*(2+$K$2*MAX(D142,E142)-E142)</f>
        <v>55.0447248108227</v>
      </c>
      <c r="F143" s="5" t="n">
        <f aca="false">MAX(ABS(B143-70),ABS(C143-63.1),ABS(D143-59),ABS(E143-55.1))</f>
        <v>0.0552751891772587</v>
      </c>
      <c r="G143" s="2" t="n">
        <f aca="false">IF(AND(B143&gt;C143,D143&gt;E143),1,0)</f>
        <v>1</v>
      </c>
      <c r="H143" s="2" t="n">
        <f aca="false">IF(F143&lt;0.01,1,0)</f>
        <v>0</v>
      </c>
    </row>
    <row r="144" customFormat="false" ht="15" hidden="false" customHeight="false" outlineLevel="0" collapsed="false">
      <c r="A144" s="2" t="n">
        <v>140</v>
      </c>
      <c r="B144" s="5" t="n">
        <f aca="false">B143+$K$1*(7+$K$2*MAX(B143,C143)-B143)</f>
        <v>69.9474885702816</v>
      </c>
      <c r="C144" s="5" t="n">
        <f aca="false">C143+$K$1*(10+$K$2*MAX(D143,E143)-C143)</f>
        <v>63.0474885702816</v>
      </c>
      <c r="D144" s="5" t="n">
        <f aca="false">D143+$K$1*(-4+$K$2*MAX(B143,C143)-D143)</f>
        <v>58.9474885702816</v>
      </c>
      <c r="E144" s="5" t="n">
        <f aca="false">E143+$K$1*(2+$K$2*MAX(D143,E143)-E143)</f>
        <v>55.0474885702816</v>
      </c>
      <c r="F144" s="5" t="n">
        <f aca="false">MAX(ABS(B144-70),ABS(C144-63.1),ABS(D144-59),ABS(E144-55.1))</f>
        <v>0.0525114297183933</v>
      </c>
      <c r="G144" s="2" t="n">
        <f aca="false">IF(AND(B144&gt;C144,D144&gt;E144),1,0)</f>
        <v>1</v>
      </c>
      <c r="H144" s="2" t="n">
        <f aca="false">IF(F144&lt;0.01,1,0)</f>
        <v>0</v>
      </c>
    </row>
    <row r="145" customFormat="false" ht="15" hidden="false" customHeight="false" outlineLevel="0" collapsed="false">
      <c r="A145" s="2" t="n">
        <v>141</v>
      </c>
      <c r="B145" s="5" t="n">
        <f aca="false">B144+$K$1*(7+$K$2*MAX(B144,C144)-B144)</f>
        <v>69.9501141417675</v>
      </c>
      <c r="C145" s="5" t="n">
        <f aca="false">C144+$K$1*(10+$K$2*MAX(D144,E144)-C144)</f>
        <v>63.0501141417675</v>
      </c>
      <c r="D145" s="5" t="n">
        <f aca="false">D144+$K$1*(-4+$K$2*MAX(B144,C144)-D144)</f>
        <v>58.9501141417675</v>
      </c>
      <c r="E145" s="5" t="n">
        <f aca="false">E144+$K$1*(2+$K$2*MAX(D144,E144)-E144)</f>
        <v>55.0501141417675</v>
      </c>
      <c r="F145" s="5" t="n">
        <f aca="false">MAX(ABS(B145-70),ABS(C145-63.1),ABS(D145-59),ABS(E145-55.1))</f>
        <v>0.0498858582324786</v>
      </c>
      <c r="G145" s="2" t="n">
        <f aca="false">IF(AND(B145&gt;C145,D145&gt;E145),1,0)</f>
        <v>1</v>
      </c>
      <c r="H145" s="2" t="n">
        <f aca="false">IF(F145&lt;0.01,1,0)</f>
        <v>0</v>
      </c>
    </row>
    <row r="146" customFormat="false" ht="15" hidden="false" customHeight="false" outlineLevel="0" collapsed="false">
      <c r="A146" s="2" t="n">
        <v>142</v>
      </c>
      <c r="B146" s="5" t="n">
        <f aca="false">B145+$K$1*(7+$K$2*MAX(B145,C145)-B145)</f>
        <v>69.9526084346792</v>
      </c>
      <c r="C146" s="5" t="n">
        <f aca="false">C145+$K$1*(10+$K$2*MAX(D145,E145)-C145)</f>
        <v>63.0526084346792</v>
      </c>
      <c r="D146" s="5" t="n">
        <f aca="false">D145+$K$1*(-4+$K$2*MAX(B145,C145)-D145)</f>
        <v>58.9526084346792</v>
      </c>
      <c r="E146" s="5" t="n">
        <f aca="false">E145+$K$1*(2+$K$2*MAX(D145,E145)-E145)</f>
        <v>55.0526084346792</v>
      </c>
      <c r="F146" s="5" t="n">
        <f aca="false">MAX(ABS(B146-70),ABS(C146-63.1),ABS(D146-59),ABS(E146-55.1))</f>
        <v>0.0473915653208508</v>
      </c>
      <c r="G146" s="2" t="n">
        <f aca="false">IF(AND(B146&gt;C146,D146&gt;E146),1,0)</f>
        <v>1</v>
      </c>
      <c r="H146" s="2" t="n">
        <f aca="false">IF(F146&lt;0.01,1,0)</f>
        <v>0</v>
      </c>
    </row>
    <row r="147" customFormat="false" ht="15" hidden="false" customHeight="false" outlineLevel="0" collapsed="false">
      <c r="A147" s="2" t="n">
        <v>143</v>
      </c>
      <c r="B147" s="5" t="n">
        <f aca="false">B146+$K$1*(7+$K$2*MAX(B146,C146)-B146)</f>
        <v>69.9549780129452</v>
      </c>
      <c r="C147" s="5" t="n">
        <f aca="false">C146+$K$1*(10+$K$2*MAX(D146,E146)-C146)</f>
        <v>63.0549780129452</v>
      </c>
      <c r="D147" s="5" t="n">
        <f aca="false">D146+$K$1*(-4+$K$2*MAX(B146,C146)-D146)</f>
        <v>58.9549780129452</v>
      </c>
      <c r="E147" s="5" t="n">
        <f aca="false">E146+$K$1*(2+$K$2*MAX(D146,E146)-E146)</f>
        <v>55.0549780129452</v>
      </c>
      <c r="F147" s="5" t="n">
        <f aca="false">MAX(ABS(B147-70),ABS(C147-63.1),ABS(D147-59),ABS(E147-55.1))</f>
        <v>0.0450219870548096</v>
      </c>
      <c r="G147" s="2" t="n">
        <f aca="false">IF(AND(B147&gt;C147,D147&gt;E147),1,0)</f>
        <v>1</v>
      </c>
      <c r="H147" s="2" t="n">
        <f aca="false">IF(F147&lt;0.01,1,0)</f>
        <v>0</v>
      </c>
    </row>
    <row r="148" customFormat="false" ht="15" hidden="false" customHeight="false" outlineLevel="0" collapsed="false">
      <c r="A148" s="2" t="n">
        <v>144</v>
      </c>
      <c r="B148" s="5" t="n">
        <f aca="false">B147+$K$1*(7+$K$2*MAX(B147,C147)-B147)</f>
        <v>69.9572291122979</v>
      </c>
      <c r="C148" s="5" t="n">
        <f aca="false">C147+$K$1*(10+$K$2*MAX(D147,E147)-C147)</f>
        <v>63.0572291122979</v>
      </c>
      <c r="D148" s="5" t="n">
        <f aca="false">D147+$K$1*(-4+$K$2*MAX(B147,C147)-D147)</f>
        <v>58.9572291122979</v>
      </c>
      <c r="E148" s="5" t="n">
        <f aca="false">E147+$K$1*(2+$K$2*MAX(D147,E147)-E147)</f>
        <v>55.0572291122979</v>
      </c>
      <c r="F148" s="5" t="n">
        <f aca="false">MAX(ABS(B148-70),ABS(C148-63.1),ABS(D148-59),ABS(E148-55.1))</f>
        <v>0.0427708877020692</v>
      </c>
      <c r="G148" s="2" t="n">
        <f aca="false">IF(AND(B148&gt;C148,D148&gt;E148),1,0)</f>
        <v>1</v>
      </c>
      <c r="H148" s="2" t="n">
        <f aca="false">IF(F148&lt;0.01,1,0)</f>
        <v>0</v>
      </c>
    </row>
    <row r="149" customFormat="false" ht="15" hidden="false" customHeight="false" outlineLevel="0" collapsed="false">
      <c r="A149" s="2" t="n">
        <v>145</v>
      </c>
      <c r="B149" s="5" t="n">
        <f aca="false">B148+$K$1*(7+$K$2*MAX(B148,C148)-B148)</f>
        <v>69.959367656683</v>
      </c>
      <c r="C149" s="5" t="n">
        <f aca="false">C148+$K$1*(10+$K$2*MAX(D148,E148)-C148)</f>
        <v>63.059367656683</v>
      </c>
      <c r="D149" s="5" t="n">
        <f aca="false">D148+$K$1*(-4+$K$2*MAX(B148,C148)-D148)</f>
        <v>58.959367656683</v>
      </c>
      <c r="E149" s="5" t="n">
        <f aca="false">E148+$K$1*(2+$K$2*MAX(D148,E148)-E148)</f>
        <v>55.059367656683</v>
      </c>
      <c r="F149" s="5" t="n">
        <f aca="false">MAX(ABS(B149-70),ABS(C149-63.1),ABS(D149-59),ABS(E149-55.1))</f>
        <v>0.0406323433169646</v>
      </c>
      <c r="G149" s="2" t="n">
        <f aca="false">IF(AND(B149&gt;C149,D149&gt;E149),1,0)</f>
        <v>1</v>
      </c>
      <c r="H149" s="2" t="n">
        <f aca="false">IF(F149&lt;0.01,1,0)</f>
        <v>0</v>
      </c>
    </row>
    <row r="150" customFormat="false" ht="15" hidden="false" customHeight="false" outlineLevel="0" collapsed="false">
      <c r="A150" s="2" t="n">
        <v>146</v>
      </c>
      <c r="B150" s="5" t="n">
        <f aca="false">B149+$K$1*(7+$K$2*MAX(B149,C149)-B149)</f>
        <v>69.9613992738489</v>
      </c>
      <c r="C150" s="5" t="n">
        <f aca="false">C149+$K$1*(10+$K$2*MAX(D149,E149)-C149)</f>
        <v>63.0613992738489</v>
      </c>
      <c r="D150" s="5" t="n">
        <f aca="false">D149+$K$1*(-4+$K$2*MAX(B149,C149)-D149)</f>
        <v>58.9613992738489</v>
      </c>
      <c r="E150" s="5" t="n">
        <f aca="false">E149+$K$1*(2+$K$2*MAX(D149,E149)-E149)</f>
        <v>55.0613992738489</v>
      </c>
      <c r="F150" s="5" t="n">
        <f aca="false">MAX(ABS(B150-70),ABS(C150-63.1),ABS(D150-59),ABS(E150-55.1))</f>
        <v>0.0386007261511168</v>
      </c>
      <c r="G150" s="2" t="n">
        <f aca="false">IF(AND(B150&gt;C150,D150&gt;E150),1,0)</f>
        <v>1</v>
      </c>
      <c r="H150" s="2" t="n">
        <f aca="false">IF(F150&lt;0.01,1,0)</f>
        <v>0</v>
      </c>
    </row>
    <row r="151" customFormat="false" ht="15" hidden="false" customHeight="false" outlineLevel="0" collapsed="false">
      <c r="A151" s="2" t="n">
        <v>147</v>
      </c>
      <c r="B151" s="5" t="n">
        <f aca="false">B150+$K$1*(7+$K$2*MAX(B150,C150)-B150)</f>
        <v>69.9633293101564</v>
      </c>
      <c r="C151" s="5" t="n">
        <f aca="false">C150+$K$1*(10+$K$2*MAX(D150,E150)-C150)</f>
        <v>63.0633293101565</v>
      </c>
      <c r="D151" s="5" t="n">
        <f aca="false">D150+$K$1*(-4+$K$2*MAX(B150,C150)-D150)</f>
        <v>58.9633293101564</v>
      </c>
      <c r="E151" s="5" t="n">
        <f aca="false">E150+$K$1*(2+$K$2*MAX(D150,E150)-E150)</f>
        <v>55.0633293101565</v>
      </c>
      <c r="F151" s="5" t="n">
        <f aca="false">MAX(ABS(B151-70),ABS(C151-63.1),ABS(D151-59),ABS(E151-55.1))</f>
        <v>0.0366706898435609</v>
      </c>
      <c r="G151" s="2" t="n">
        <f aca="false">IF(AND(B151&gt;C151,D151&gt;E151),1,0)</f>
        <v>1</v>
      </c>
      <c r="H151" s="2" t="n">
        <f aca="false">IF(F151&lt;0.01,1,0)</f>
        <v>0</v>
      </c>
    </row>
    <row r="152" customFormat="false" ht="15" hidden="false" customHeight="false" outlineLevel="0" collapsed="false">
      <c r="A152" s="2" t="n">
        <v>148</v>
      </c>
      <c r="B152" s="5" t="n">
        <f aca="false">B151+$K$1*(7+$K$2*MAX(B151,C151)-B151)</f>
        <v>69.9651628446486</v>
      </c>
      <c r="C152" s="5" t="n">
        <f aca="false">C151+$K$1*(10+$K$2*MAX(D151,E151)-C151)</f>
        <v>63.0651628446486</v>
      </c>
      <c r="D152" s="5" t="n">
        <f aca="false">D151+$K$1*(-4+$K$2*MAX(B151,C151)-D151)</f>
        <v>58.9651628446486</v>
      </c>
      <c r="E152" s="5" t="n">
        <f aca="false">E151+$K$1*(2+$K$2*MAX(D151,E151)-E151)</f>
        <v>55.0651628446486</v>
      </c>
      <c r="F152" s="5" t="n">
        <f aca="false">MAX(ABS(B152-70),ABS(C152-63.1),ABS(D152-59),ABS(E152-55.1))</f>
        <v>0.0348371553513829</v>
      </c>
      <c r="G152" s="2" t="n">
        <f aca="false">IF(AND(B152&gt;C152,D152&gt;E152),1,0)</f>
        <v>1</v>
      </c>
      <c r="H152" s="2" t="n">
        <f aca="false">IF(F152&lt;0.01,1,0)</f>
        <v>0</v>
      </c>
    </row>
    <row r="153" customFormat="false" ht="15" hidden="false" customHeight="false" outlineLevel="0" collapsed="false">
      <c r="A153" s="2" t="n">
        <v>149</v>
      </c>
      <c r="B153" s="5" t="n">
        <f aca="false">B152+$K$1*(7+$K$2*MAX(B152,C152)-B152)</f>
        <v>69.9669047024162</v>
      </c>
      <c r="C153" s="5" t="n">
        <f aca="false">C152+$K$1*(10+$K$2*MAX(D152,E152)-C152)</f>
        <v>63.0669047024162</v>
      </c>
      <c r="D153" s="5" t="n">
        <f aca="false">D152+$K$1*(-4+$K$2*MAX(B152,C152)-D152)</f>
        <v>58.9669047024162</v>
      </c>
      <c r="E153" s="5" t="n">
        <f aca="false">E152+$K$1*(2+$K$2*MAX(D152,E152)-E152)</f>
        <v>55.0669047024162</v>
      </c>
      <c r="F153" s="5" t="n">
        <f aca="false">MAX(ABS(B153-70),ABS(C153-63.1),ABS(D153-59),ABS(E153-55.1))</f>
        <v>0.033095297583813</v>
      </c>
      <c r="G153" s="2" t="n">
        <f aca="false">IF(AND(B153&gt;C153,D153&gt;E153),1,0)</f>
        <v>1</v>
      </c>
      <c r="H153" s="2" t="n">
        <f aca="false">IF(F153&lt;0.01,1,0)</f>
        <v>0</v>
      </c>
    </row>
    <row r="154" customFormat="false" ht="15" hidden="false" customHeight="false" outlineLevel="0" collapsed="false">
      <c r="A154" s="2" t="n">
        <v>150</v>
      </c>
      <c r="B154" s="5" t="n">
        <f aca="false">B153+$K$1*(7+$K$2*MAX(B153,C153)-B153)</f>
        <v>69.9685594672954</v>
      </c>
      <c r="C154" s="5" t="n">
        <f aca="false">C153+$K$1*(10+$K$2*MAX(D153,E153)-C153)</f>
        <v>63.0685594672954</v>
      </c>
      <c r="D154" s="5" t="n">
        <f aca="false">D153+$K$1*(-4+$K$2*MAX(B153,C153)-D153)</f>
        <v>58.9685594672954</v>
      </c>
      <c r="E154" s="5" t="n">
        <f aca="false">E153+$K$1*(2+$K$2*MAX(D153,E153)-E153)</f>
        <v>55.0685594672954</v>
      </c>
      <c r="F154" s="5" t="n">
        <f aca="false">MAX(ABS(B154-70),ABS(C154-63.1),ABS(D154-59),ABS(E154-55.1))</f>
        <v>0.0314405327046217</v>
      </c>
      <c r="G154" s="2" t="n">
        <f aca="false">IF(AND(B154&gt;C154,D154&gt;E154),1,0)</f>
        <v>1</v>
      </c>
      <c r="H154" s="2" t="n">
        <f aca="false">IF(F154&lt;0.01,1,0)</f>
        <v>0</v>
      </c>
    </row>
    <row r="155" customFormat="false" ht="15" hidden="false" customHeight="false" outlineLevel="0" collapsed="false">
      <c r="A155" s="2" t="n">
        <v>151</v>
      </c>
      <c r="B155" s="5" t="n">
        <f aca="false">B154+$K$1*(7+$K$2*MAX(B154,C154)-B154)</f>
        <v>69.9701314939306</v>
      </c>
      <c r="C155" s="5" t="n">
        <f aca="false">C154+$K$1*(10+$K$2*MAX(D154,E154)-C154)</f>
        <v>63.0701314939306</v>
      </c>
      <c r="D155" s="5" t="n">
        <f aca="false">D154+$K$1*(-4+$K$2*MAX(B154,C154)-D154)</f>
        <v>58.9701314939306</v>
      </c>
      <c r="E155" s="5" t="n">
        <f aca="false">E154+$K$1*(2+$K$2*MAX(D154,E154)-E154)</f>
        <v>55.0701314939306</v>
      </c>
      <c r="F155" s="5" t="n">
        <f aca="false">MAX(ABS(B155-70),ABS(C155-63.1),ABS(D155-59),ABS(E155-55.1))</f>
        <v>0.0298685060693913</v>
      </c>
      <c r="G155" s="2" t="n">
        <f aca="false">IF(AND(B155&gt;C155,D155&gt;E155),1,0)</f>
        <v>1</v>
      </c>
      <c r="H155" s="2" t="n">
        <f aca="false">IF(F155&lt;0.01,1,0)</f>
        <v>0</v>
      </c>
    </row>
    <row r="156" customFormat="false" ht="15" hidden="false" customHeight="false" outlineLevel="0" collapsed="false">
      <c r="A156" s="2" t="n">
        <v>152</v>
      </c>
      <c r="B156" s="5" t="n">
        <f aca="false">B155+$K$1*(7+$K$2*MAX(B155,C155)-B155)</f>
        <v>69.9716249192341</v>
      </c>
      <c r="C156" s="5" t="n">
        <f aca="false">C155+$K$1*(10+$K$2*MAX(D155,E155)-C155)</f>
        <v>63.0716249192341</v>
      </c>
      <c r="D156" s="5" t="n">
        <f aca="false">D155+$K$1*(-4+$K$2*MAX(B155,C155)-D155)</f>
        <v>58.9716249192341</v>
      </c>
      <c r="E156" s="5" t="n">
        <f aca="false">E155+$K$1*(2+$K$2*MAX(D155,E155)-E155)</f>
        <v>55.0716249192341</v>
      </c>
      <c r="F156" s="5" t="n">
        <f aca="false">MAX(ABS(B156-70),ABS(C156-63.1),ABS(D156-59),ABS(E156-55.1))</f>
        <v>0.028375080765926</v>
      </c>
      <c r="G156" s="2" t="n">
        <f aca="false">IF(AND(B156&gt;C156,D156&gt;E156),1,0)</f>
        <v>1</v>
      </c>
      <c r="H156" s="2" t="n">
        <f aca="false">IF(F156&lt;0.01,1,0)</f>
        <v>0</v>
      </c>
    </row>
    <row r="157" customFormat="false" ht="15" hidden="false" customHeight="false" outlineLevel="0" collapsed="false">
      <c r="A157" s="2" t="n">
        <v>153</v>
      </c>
      <c r="B157" s="5" t="n">
        <f aca="false">B156+$K$1*(7+$K$2*MAX(B156,C156)-B156)</f>
        <v>69.9730436732724</v>
      </c>
      <c r="C157" s="5" t="n">
        <f aca="false">C156+$K$1*(10+$K$2*MAX(D156,E156)-C156)</f>
        <v>63.0730436732724</v>
      </c>
      <c r="D157" s="5" t="n">
        <f aca="false">D156+$K$1*(-4+$K$2*MAX(B156,C156)-D156)</f>
        <v>58.9730436732724</v>
      </c>
      <c r="E157" s="5" t="n">
        <f aca="false">E156+$K$1*(2+$K$2*MAX(D156,E156)-E156)</f>
        <v>55.0730436732724</v>
      </c>
      <c r="F157" s="5" t="n">
        <f aca="false">MAX(ABS(B157-70),ABS(C157-63.1),ABS(D157-59),ABS(E157-55.1))</f>
        <v>0.0269563267276283</v>
      </c>
      <c r="G157" s="2" t="n">
        <f aca="false">IF(AND(B157&gt;C157,D157&gt;E157),1,0)</f>
        <v>1</v>
      </c>
      <c r="H157" s="2" t="n">
        <f aca="false">IF(F157&lt;0.01,1,0)</f>
        <v>0</v>
      </c>
    </row>
    <row r="158" customFormat="false" ht="15" hidden="false" customHeight="false" outlineLevel="0" collapsed="false">
      <c r="A158" s="2" t="n">
        <v>154</v>
      </c>
      <c r="B158" s="5" t="n">
        <f aca="false">B157+$K$1*(7+$K$2*MAX(B157,C157)-B157)</f>
        <v>69.9743914896088</v>
      </c>
      <c r="C158" s="5" t="n">
        <f aca="false">C157+$K$1*(10+$K$2*MAX(D157,E157)-C157)</f>
        <v>63.0743914896088</v>
      </c>
      <c r="D158" s="5" t="n">
        <f aca="false">D157+$K$1*(-4+$K$2*MAX(B157,C157)-D157)</f>
        <v>58.9743914896088</v>
      </c>
      <c r="E158" s="5" t="n">
        <f aca="false">E157+$K$1*(2+$K$2*MAX(D157,E157)-E157)</f>
        <v>55.0743914896088</v>
      </c>
      <c r="F158" s="5" t="n">
        <f aca="false">MAX(ABS(B158-70),ABS(C158-63.1),ABS(D158-59),ABS(E158-55.1))</f>
        <v>0.0256085103912511</v>
      </c>
      <c r="G158" s="2" t="n">
        <f aca="false">IF(AND(B158&gt;C158,D158&gt;E158),1,0)</f>
        <v>1</v>
      </c>
      <c r="H158" s="2" t="n">
        <f aca="false">IF(F158&lt;0.01,1,0)</f>
        <v>0</v>
      </c>
    </row>
    <row r="159" customFormat="false" ht="15" hidden="false" customHeight="false" outlineLevel="0" collapsed="false">
      <c r="A159" s="2" t="n">
        <v>155</v>
      </c>
      <c r="B159" s="5" t="n">
        <f aca="false">B158+$K$1*(7+$K$2*MAX(B158,C158)-B158)</f>
        <v>69.9756719151283</v>
      </c>
      <c r="C159" s="5" t="n">
        <f aca="false">C158+$K$1*(10+$K$2*MAX(D158,E158)-C158)</f>
        <v>63.0756719151283</v>
      </c>
      <c r="D159" s="5" t="n">
        <f aca="false">D158+$K$1*(-4+$K$2*MAX(B158,C158)-D158)</f>
        <v>58.9756719151283</v>
      </c>
      <c r="E159" s="5" t="n">
        <f aca="false">E158+$K$1*(2+$K$2*MAX(D158,E158)-E158)</f>
        <v>55.0756719151283</v>
      </c>
      <c r="F159" s="5" t="n">
        <f aca="false">MAX(ABS(B159-70),ABS(C159-63.1),ABS(D159-59),ABS(E159-55.1))</f>
        <v>0.0243280848716836</v>
      </c>
      <c r="G159" s="2" t="n">
        <f aca="false">IF(AND(B159&gt;C159,D159&gt;E159),1,0)</f>
        <v>1</v>
      </c>
      <c r="H159" s="2" t="n">
        <f aca="false">IF(F159&lt;0.01,1,0)</f>
        <v>0</v>
      </c>
    </row>
    <row r="160" customFormat="false" ht="15" hidden="false" customHeight="false" outlineLevel="0" collapsed="false">
      <c r="A160" s="2" t="n">
        <v>156</v>
      </c>
      <c r="B160" s="5" t="n">
        <f aca="false">B159+$K$1*(7+$K$2*MAX(B159,C159)-B159)</f>
        <v>69.9768883193719</v>
      </c>
      <c r="C160" s="5" t="n">
        <f aca="false">C159+$K$1*(10+$K$2*MAX(D159,E159)-C159)</f>
        <v>63.0768883193719</v>
      </c>
      <c r="D160" s="5" t="n">
        <f aca="false">D159+$K$1*(-4+$K$2*MAX(B159,C159)-D159)</f>
        <v>58.9768883193719</v>
      </c>
      <c r="E160" s="5" t="n">
        <f aca="false">E159+$K$1*(2+$K$2*MAX(D159,E159)-E159)</f>
        <v>55.0768883193719</v>
      </c>
      <c r="F160" s="5" t="n">
        <f aca="false">MAX(ABS(B160-70),ABS(C160-63.1),ABS(D160-59),ABS(E160-55.1))</f>
        <v>0.023111680628098</v>
      </c>
      <c r="G160" s="2" t="n">
        <f aca="false">IF(AND(B160&gt;C160,D160&gt;E160),1,0)</f>
        <v>1</v>
      </c>
      <c r="H160" s="2" t="n">
        <f aca="false">IF(F160&lt;0.01,1,0)</f>
        <v>0</v>
      </c>
    </row>
    <row r="161" customFormat="false" ht="15" hidden="false" customHeight="false" outlineLevel="0" collapsed="false">
      <c r="A161" s="2" t="n">
        <v>157</v>
      </c>
      <c r="B161" s="5" t="n">
        <f aca="false">B160+$K$1*(7+$K$2*MAX(B160,C160)-B160)</f>
        <v>69.9780439034033</v>
      </c>
      <c r="C161" s="5" t="n">
        <f aca="false">C160+$K$1*(10+$K$2*MAX(D160,E160)-C160)</f>
        <v>63.0780439034033</v>
      </c>
      <c r="D161" s="5" t="n">
        <f aca="false">D160+$K$1*(-4+$K$2*MAX(B160,C160)-D160)</f>
        <v>58.9780439034033</v>
      </c>
      <c r="E161" s="5" t="n">
        <f aca="false">E160+$K$1*(2+$K$2*MAX(D160,E160)-E160)</f>
        <v>55.0780439034033</v>
      </c>
      <c r="F161" s="5" t="n">
        <f aca="false">MAX(ABS(B161-70),ABS(C161-63.1),ABS(D161-59),ABS(E161-55.1))</f>
        <v>0.0219560965966892</v>
      </c>
      <c r="G161" s="2" t="n">
        <f aca="false">IF(AND(B161&gt;C161,D161&gt;E161),1,0)</f>
        <v>1</v>
      </c>
      <c r="H161" s="2" t="n">
        <f aca="false">IF(F161&lt;0.01,1,0)</f>
        <v>0</v>
      </c>
    </row>
    <row r="162" customFormat="false" ht="15" hidden="false" customHeight="false" outlineLevel="0" collapsed="false">
      <c r="A162" s="2" t="n">
        <v>158</v>
      </c>
      <c r="B162" s="5" t="n">
        <f aca="false">B161+$K$1*(7+$K$2*MAX(B161,C161)-B161)</f>
        <v>69.9791417082332</v>
      </c>
      <c r="C162" s="5" t="n">
        <f aca="false">C161+$K$1*(10+$K$2*MAX(D161,E161)-C161)</f>
        <v>63.0791417082331</v>
      </c>
      <c r="D162" s="5" t="n">
        <f aca="false">D161+$K$1*(-4+$K$2*MAX(B161,C161)-D161)</f>
        <v>58.9791417082332</v>
      </c>
      <c r="E162" s="5" t="n">
        <f aca="false">E161+$K$1*(2+$K$2*MAX(D161,E161)-E161)</f>
        <v>55.0791417082331</v>
      </c>
      <c r="F162" s="5" t="n">
        <f aca="false">MAX(ABS(B162-70),ABS(C162-63.1),ABS(D162-59),ABS(E162-55.1))</f>
        <v>0.0208582917668565</v>
      </c>
      <c r="G162" s="2" t="n">
        <f aca="false">IF(AND(B162&gt;C162,D162&gt;E162),1,0)</f>
        <v>1</v>
      </c>
      <c r="H162" s="2" t="n">
        <f aca="false">IF(F162&lt;0.01,1,0)</f>
        <v>0</v>
      </c>
    </row>
    <row r="163" customFormat="false" ht="15" hidden="false" customHeight="false" outlineLevel="0" collapsed="false">
      <c r="A163" s="2" t="n">
        <v>159</v>
      </c>
      <c r="B163" s="5" t="n">
        <f aca="false">B162+$K$1*(7+$K$2*MAX(B162,C162)-B162)</f>
        <v>69.9801846228215</v>
      </c>
      <c r="C163" s="5" t="n">
        <f aca="false">C162+$K$1*(10+$K$2*MAX(D162,E162)-C162)</f>
        <v>63.0801846228215</v>
      </c>
      <c r="D163" s="5" t="n">
        <f aca="false">D162+$K$1*(-4+$K$2*MAX(B162,C162)-D162)</f>
        <v>58.9801846228215</v>
      </c>
      <c r="E163" s="5" t="n">
        <f aca="false">E162+$K$1*(2+$K$2*MAX(D162,E162)-E162)</f>
        <v>55.0801846228215</v>
      </c>
      <c r="F163" s="5" t="n">
        <f aca="false">MAX(ABS(B163-70),ABS(C163-63.1),ABS(D163-59),ABS(E163-55.1))</f>
        <v>0.0198153771785101</v>
      </c>
      <c r="G163" s="2" t="n">
        <f aca="false">IF(AND(B163&gt;C163,D163&gt;E163),1,0)</f>
        <v>1</v>
      </c>
      <c r="H163" s="2" t="n">
        <f aca="false">IF(F163&lt;0.01,1,0)</f>
        <v>0</v>
      </c>
    </row>
    <row r="164" customFormat="false" ht="15" hidden="false" customHeight="false" outlineLevel="0" collapsed="false">
      <c r="A164" s="2" t="n">
        <v>160</v>
      </c>
      <c r="B164" s="5" t="n">
        <f aca="false">B163+$K$1*(7+$K$2*MAX(B163,C163)-B163)</f>
        <v>69.9811753916804</v>
      </c>
      <c r="C164" s="5" t="n">
        <f aca="false">C163+$K$1*(10+$K$2*MAX(D163,E163)-C163)</f>
        <v>63.0811753916804</v>
      </c>
      <c r="D164" s="5" t="n">
        <f aca="false">D163+$K$1*(-4+$K$2*MAX(B163,C163)-D163)</f>
        <v>58.9811753916804</v>
      </c>
      <c r="E164" s="5" t="n">
        <f aca="false">E163+$K$1*(2+$K$2*MAX(D163,E163)-E163)</f>
        <v>55.0811753916804</v>
      </c>
      <c r="F164" s="5" t="n">
        <f aca="false">MAX(ABS(B164-70),ABS(C164-63.1),ABS(D164-59),ABS(E164-55.1))</f>
        <v>0.0188246083195835</v>
      </c>
      <c r="G164" s="2" t="n">
        <f aca="false">IF(AND(B164&gt;C164,D164&gt;E164),1,0)</f>
        <v>1</v>
      </c>
      <c r="H164" s="2" t="n">
        <f aca="false">IF(F164&lt;0.01,1,0)</f>
        <v>0</v>
      </c>
    </row>
    <row r="165" customFormat="false" ht="15" hidden="false" customHeight="false" outlineLevel="0" collapsed="false">
      <c r="A165" s="2" t="n">
        <v>161</v>
      </c>
      <c r="B165" s="5" t="n">
        <f aca="false">B164+$K$1*(7+$K$2*MAX(B164,C164)-B164)</f>
        <v>69.9821166220964</v>
      </c>
      <c r="C165" s="5" t="n">
        <f aca="false">C164+$K$1*(10+$K$2*MAX(D164,E164)-C164)</f>
        <v>63.0821166220964</v>
      </c>
      <c r="D165" s="5" t="n">
        <f aca="false">D164+$K$1*(-4+$K$2*MAX(B164,C164)-D164)</f>
        <v>58.9821166220964</v>
      </c>
      <c r="E165" s="5" t="n">
        <f aca="false">E164+$K$1*(2+$K$2*MAX(D164,E164)-E164)</f>
        <v>55.0821166220964</v>
      </c>
      <c r="F165" s="5" t="n">
        <f aca="false">MAX(ABS(B165-70),ABS(C165-63.1),ABS(D165-59),ABS(E165-55.1))</f>
        <v>0.0178833779036012</v>
      </c>
      <c r="G165" s="2" t="n">
        <f aca="false">IF(AND(B165&gt;C165,D165&gt;E165),1,0)</f>
        <v>1</v>
      </c>
      <c r="H165" s="2" t="n">
        <f aca="false">IF(F165&lt;0.01,1,0)</f>
        <v>0</v>
      </c>
    </row>
    <row r="166" customFormat="false" ht="15" hidden="false" customHeight="false" outlineLevel="0" collapsed="false">
      <c r="A166" s="2" t="n">
        <v>162</v>
      </c>
      <c r="B166" s="5" t="n">
        <f aca="false">B165+$K$1*(7+$K$2*MAX(B165,C165)-B165)</f>
        <v>69.9830107909916</v>
      </c>
      <c r="C166" s="5" t="n">
        <f aca="false">C165+$K$1*(10+$K$2*MAX(D165,E165)-C165)</f>
        <v>63.0830107909916</v>
      </c>
      <c r="D166" s="5" t="n">
        <f aca="false">D165+$K$1*(-4+$K$2*MAX(B165,C165)-D165)</f>
        <v>58.9830107909916</v>
      </c>
      <c r="E166" s="5" t="n">
        <f aca="false">E165+$K$1*(2+$K$2*MAX(D165,E165)-E165)</f>
        <v>55.0830107909916</v>
      </c>
      <c r="F166" s="5" t="n">
        <f aca="false">MAX(ABS(B166-70),ABS(C166-63.1),ABS(D166-59),ABS(E166-55.1))</f>
        <v>0.0169892090084218</v>
      </c>
      <c r="G166" s="2" t="n">
        <f aca="false">IF(AND(B166&gt;C166,D166&gt;E166),1,0)</f>
        <v>1</v>
      </c>
      <c r="H166" s="2" t="n">
        <f aca="false">IF(F166&lt;0.01,1,0)</f>
        <v>0</v>
      </c>
    </row>
    <row r="167" customFormat="false" ht="15" hidden="false" customHeight="false" outlineLevel="0" collapsed="false">
      <c r="A167" s="2" t="n">
        <v>163</v>
      </c>
      <c r="B167" s="5" t="n">
        <f aca="false">B166+$K$1*(7+$K$2*MAX(B166,C166)-B166)</f>
        <v>69.983860251442</v>
      </c>
      <c r="C167" s="5" t="n">
        <f aca="false">C166+$K$1*(10+$K$2*MAX(D166,E166)-C166)</f>
        <v>63.083860251442</v>
      </c>
      <c r="D167" s="5" t="n">
        <f aca="false">D166+$K$1*(-4+$K$2*MAX(B166,C166)-D166)</f>
        <v>58.983860251442</v>
      </c>
      <c r="E167" s="5" t="n">
        <f aca="false">E166+$K$1*(2+$K$2*MAX(D166,E166)-E166)</f>
        <v>55.083860251442</v>
      </c>
      <c r="F167" s="5" t="n">
        <f aca="false">MAX(ABS(B167-70),ABS(C167-63.1),ABS(D167-59),ABS(E167-55.1))</f>
        <v>0.0161397485579968</v>
      </c>
      <c r="G167" s="2" t="n">
        <f aca="false">IF(AND(B167&gt;C167,D167&gt;E167),1,0)</f>
        <v>1</v>
      </c>
      <c r="H167" s="2" t="n">
        <f aca="false">IF(F167&lt;0.01,1,0)</f>
        <v>0</v>
      </c>
    </row>
    <row r="168" customFormat="false" ht="15" hidden="false" customHeight="false" outlineLevel="0" collapsed="false">
      <c r="A168" s="2" t="n">
        <v>164</v>
      </c>
      <c r="B168" s="5" t="n">
        <f aca="false">B167+$K$1*(7+$K$2*MAX(B167,C167)-B167)</f>
        <v>69.9846672388699</v>
      </c>
      <c r="C168" s="5" t="n">
        <f aca="false">C167+$K$1*(10+$K$2*MAX(D167,E167)-C167)</f>
        <v>63.0846672388699</v>
      </c>
      <c r="D168" s="5" t="n">
        <f aca="false">D167+$K$1*(-4+$K$2*MAX(B167,C167)-D167)</f>
        <v>58.9846672388699</v>
      </c>
      <c r="E168" s="5" t="n">
        <f aca="false">E167+$K$1*(2+$K$2*MAX(D167,E167)-E167)</f>
        <v>55.0846672388699</v>
      </c>
      <c r="F168" s="5" t="n">
        <f aca="false">MAX(ABS(B168-70),ABS(C168-63.1),ABS(D168-59),ABS(E168-55.1))</f>
        <v>0.0153327611300895</v>
      </c>
      <c r="G168" s="2" t="n">
        <f aca="false">IF(AND(B168&gt;C168,D168&gt;E168),1,0)</f>
        <v>1</v>
      </c>
      <c r="H168" s="2" t="n">
        <f aca="false">IF(F168&lt;0.01,1,0)</f>
        <v>0</v>
      </c>
    </row>
    <row r="169" customFormat="false" ht="15" hidden="false" customHeight="false" outlineLevel="0" collapsed="false">
      <c r="A169" s="2" t="n">
        <v>165</v>
      </c>
      <c r="B169" s="5" t="n">
        <f aca="false">B168+$K$1*(7+$K$2*MAX(B168,C168)-B168)</f>
        <v>69.9854338769264</v>
      </c>
      <c r="C169" s="5" t="n">
        <f aca="false">C168+$K$1*(10+$K$2*MAX(D168,E168)-C168)</f>
        <v>63.0854338769264</v>
      </c>
      <c r="D169" s="5" t="n">
        <f aca="false">D168+$K$1*(-4+$K$2*MAX(B168,C168)-D168)</f>
        <v>58.9854338769264</v>
      </c>
      <c r="E169" s="5" t="n">
        <f aca="false">E168+$K$1*(2+$K$2*MAX(D168,E168)-E168)</f>
        <v>55.0854338769264</v>
      </c>
      <c r="F169" s="5" t="n">
        <f aca="false">MAX(ABS(B169-70),ABS(C169-63.1),ABS(D169-59),ABS(E169-55.1))</f>
        <v>0.0145661230735854</v>
      </c>
      <c r="G169" s="2" t="n">
        <f aca="false">IF(AND(B169&gt;C169,D169&gt;E169),1,0)</f>
        <v>1</v>
      </c>
      <c r="H169" s="2" t="n">
        <f aca="false">IF(F169&lt;0.01,1,0)</f>
        <v>0</v>
      </c>
    </row>
    <row r="170" customFormat="false" ht="15" hidden="false" customHeight="false" outlineLevel="0" collapsed="false">
      <c r="A170" s="2" t="n">
        <v>166</v>
      </c>
      <c r="B170" s="5" t="n">
        <f aca="false">B169+$K$1*(7+$K$2*MAX(B169,C169)-B169)</f>
        <v>69.9861621830801</v>
      </c>
      <c r="C170" s="5" t="n">
        <f aca="false">C169+$K$1*(10+$K$2*MAX(D169,E169)-C169)</f>
        <v>63.0861621830801</v>
      </c>
      <c r="D170" s="5" t="n">
        <f aca="false">D169+$K$1*(-4+$K$2*MAX(B169,C169)-D169)</f>
        <v>58.9861621830801</v>
      </c>
      <c r="E170" s="5" t="n">
        <f aca="false">E169+$K$1*(2+$K$2*MAX(D169,E169)-E169)</f>
        <v>55.0861621830801</v>
      </c>
      <c r="F170" s="5" t="n">
        <f aca="false">MAX(ABS(B170-70),ABS(C170-63.1),ABS(D170-59),ABS(E170-55.1))</f>
        <v>0.0138378169199029</v>
      </c>
      <c r="G170" s="2" t="n">
        <f aca="false">IF(AND(B170&gt;C170,D170&gt;E170),1,0)</f>
        <v>1</v>
      </c>
      <c r="H170" s="2" t="n">
        <f aca="false">IF(F170&lt;0.01,1,0)</f>
        <v>0</v>
      </c>
    </row>
    <row r="171" customFormat="false" ht="15" hidden="false" customHeight="false" outlineLevel="0" collapsed="false">
      <c r="A171" s="2" t="n">
        <v>167</v>
      </c>
      <c r="B171" s="5" t="n">
        <f aca="false">B170+$K$1*(7+$K$2*MAX(B170,C170)-B170)</f>
        <v>69.9868540739261</v>
      </c>
      <c r="C171" s="5" t="n">
        <f aca="false">C170+$K$1*(10+$K$2*MAX(D170,E170)-C170)</f>
        <v>63.0868540739261</v>
      </c>
      <c r="D171" s="5" t="n">
        <f aca="false">D170+$K$1*(-4+$K$2*MAX(B170,C170)-D170)</f>
        <v>58.9868540739261</v>
      </c>
      <c r="E171" s="5" t="n">
        <f aca="false">E170+$K$1*(2+$K$2*MAX(D170,E170)-E170)</f>
        <v>55.0868540739261</v>
      </c>
      <c r="F171" s="5" t="n">
        <f aca="false">MAX(ABS(B171-70),ABS(C171-63.1),ABS(D171-59),ABS(E171-55.1))</f>
        <v>0.0131459260739106</v>
      </c>
      <c r="G171" s="2" t="n">
        <f aca="false">IF(AND(B171&gt;C171,D171&gt;E171),1,0)</f>
        <v>1</v>
      </c>
      <c r="H171" s="2" t="n">
        <f aca="false">IF(F171&lt;0.01,1,0)</f>
        <v>0</v>
      </c>
    </row>
    <row r="172" customFormat="false" ht="15" hidden="false" customHeight="false" outlineLevel="0" collapsed="false">
      <c r="A172" s="2" t="n">
        <v>168</v>
      </c>
      <c r="B172" s="5" t="n">
        <f aca="false">B171+$K$1*(7+$K$2*MAX(B171,C171)-B171)</f>
        <v>69.9875113702298</v>
      </c>
      <c r="C172" s="5" t="n">
        <f aca="false">C171+$K$1*(10+$K$2*MAX(D171,E171)-C171)</f>
        <v>63.0875113702298</v>
      </c>
      <c r="D172" s="5" t="n">
        <f aca="false">D171+$K$1*(-4+$K$2*MAX(B171,C171)-D171)</f>
        <v>58.9875113702298</v>
      </c>
      <c r="E172" s="5" t="n">
        <f aca="false">E171+$K$1*(2+$K$2*MAX(D171,E171)-E171)</f>
        <v>55.0875113702298</v>
      </c>
      <c r="F172" s="5" t="n">
        <f aca="false">MAX(ABS(B172-70),ABS(C172-63.1),ABS(D172-59),ABS(E172-55.1))</f>
        <v>0.0124886297702176</v>
      </c>
      <c r="G172" s="2" t="n">
        <f aca="false">IF(AND(B172&gt;C172,D172&gt;E172),1,0)</f>
        <v>1</v>
      </c>
      <c r="H172" s="2" t="n">
        <f aca="false">IF(F172&lt;0.01,1,0)</f>
        <v>0</v>
      </c>
    </row>
    <row r="173" customFormat="false" ht="15" hidden="false" customHeight="false" outlineLevel="0" collapsed="false">
      <c r="A173" s="2" t="n">
        <v>169</v>
      </c>
      <c r="B173" s="5" t="n">
        <f aca="false">B172+$K$1*(7+$K$2*MAX(B172,C172)-B172)</f>
        <v>69.9881358017183</v>
      </c>
      <c r="C173" s="5" t="n">
        <f aca="false">C172+$K$1*(10+$K$2*MAX(D172,E172)-C172)</f>
        <v>63.0881358017183</v>
      </c>
      <c r="D173" s="5" t="n">
        <f aca="false">D172+$K$1*(-4+$K$2*MAX(B172,C172)-D172)</f>
        <v>58.9881358017183</v>
      </c>
      <c r="E173" s="5" t="n">
        <f aca="false">E172+$K$1*(2+$K$2*MAX(D172,E172)-E172)</f>
        <v>55.0881358017183</v>
      </c>
      <c r="F173" s="5" t="n">
        <f aca="false">MAX(ABS(B173-70),ABS(C173-63.1),ABS(D173-59),ABS(E173-55.1))</f>
        <v>0.0118641982816996</v>
      </c>
      <c r="G173" s="2" t="n">
        <f aca="false">IF(AND(B173&gt;C173,D173&gt;E173),1,0)</f>
        <v>1</v>
      </c>
      <c r="H173" s="2" t="n">
        <f aca="false">IF(F173&lt;0.01,1,0)</f>
        <v>0</v>
      </c>
    </row>
    <row r="174" customFormat="false" ht="15" hidden="false" customHeight="false" outlineLevel="0" collapsed="false">
      <c r="A174" s="2" t="n">
        <v>170</v>
      </c>
      <c r="B174" s="5" t="n">
        <f aca="false">B173+$K$1*(7+$K$2*MAX(B173,C173)-B173)</f>
        <v>69.9887290116324</v>
      </c>
      <c r="C174" s="5" t="n">
        <f aca="false">C173+$K$1*(10+$K$2*MAX(D173,E173)-C173)</f>
        <v>63.0887290116324</v>
      </c>
      <c r="D174" s="5" t="n">
        <f aca="false">D173+$K$1*(-4+$K$2*MAX(B173,C173)-D173)</f>
        <v>58.9887290116324</v>
      </c>
      <c r="E174" s="5" t="n">
        <f aca="false">E173+$K$1*(2+$K$2*MAX(D173,E173)-E173)</f>
        <v>55.0887290116324</v>
      </c>
      <c r="F174" s="5" t="n">
        <f aca="false">MAX(ABS(B174-70),ABS(C174-63.1),ABS(D174-59),ABS(E174-55.1))</f>
        <v>0.0112709883676132</v>
      </c>
      <c r="G174" s="2" t="n">
        <f aca="false">IF(AND(B174&gt;C174,D174&gt;E174),1,0)</f>
        <v>1</v>
      </c>
      <c r="H174" s="2" t="n">
        <f aca="false">IF(F174&lt;0.01,1,0)</f>
        <v>0</v>
      </c>
    </row>
    <row r="175" customFormat="false" ht="15" hidden="false" customHeight="false" outlineLevel="0" collapsed="false">
      <c r="A175" s="2" t="n">
        <v>171</v>
      </c>
      <c r="B175" s="5" t="n">
        <f aca="false">B174+$K$1*(7+$K$2*MAX(B174,C174)-B174)</f>
        <v>69.9892925610508</v>
      </c>
      <c r="C175" s="5" t="n">
        <f aca="false">C174+$K$1*(10+$K$2*MAX(D174,E174)-C174)</f>
        <v>63.0892925610508</v>
      </c>
      <c r="D175" s="5" t="n">
        <f aca="false">D174+$K$1*(-4+$K$2*MAX(B174,C174)-D174)</f>
        <v>58.9892925610508</v>
      </c>
      <c r="E175" s="5" t="n">
        <f aca="false">E174+$K$1*(2+$K$2*MAX(D174,E174)-E174)</f>
        <v>55.0892925610508</v>
      </c>
      <c r="F175" s="5" t="n">
        <f aca="false">MAX(ABS(B175-70),ABS(C175-63.1),ABS(D175-59),ABS(E175-55.1))</f>
        <v>0.0107074389492325</v>
      </c>
      <c r="G175" s="2" t="n">
        <f aca="false">IF(AND(B175&gt;C175,D175&gt;E175),1,0)</f>
        <v>1</v>
      </c>
      <c r="H175" s="2" t="n">
        <f aca="false">IF(F175&lt;0.01,1,0)</f>
        <v>0</v>
      </c>
    </row>
    <row r="176" customFormat="false" ht="15" hidden="false" customHeight="false" outlineLevel="0" collapsed="false">
      <c r="A176" s="2" t="n">
        <v>172</v>
      </c>
      <c r="B176" s="5" t="n">
        <f aca="false">B175+$K$1*(7+$K$2*MAX(B175,C175)-B175)</f>
        <v>69.9898279329982</v>
      </c>
      <c r="C176" s="5" t="n">
        <f aca="false">C175+$K$1*(10+$K$2*MAX(D175,E175)-C175)</f>
        <v>63.0898279329982</v>
      </c>
      <c r="D176" s="5" t="n">
        <f aca="false">D175+$K$1*(-4+$K$2*MAX(B175,C175)-D175)</f>
        <v>58.9898279329982</v>
      </c>
      <c r="E176" s="5" t="n">
        <f aca="false">E175+$K$1*(2+$K$2*MAX(D175,E175)-E175)</f>
        <v>55.0898279329982</v>
      </c>
      <c r="F176" s="5" t="n">
        <f aca="false">MAX(ABS(B176-70),ABS(C176-63.1),ABS(D176-59),ABS(E176-55.1))</f>
        <v>0.0101720670017684</v>
      </c>
      <c r="G176" s="2" t="n">
        <f aca="false">IF(AND(B176&gt;C176,D176&gt;E176),1,0)</f>
        <v>1</v>
      </c>
      <c r="H176" s="2" t="n">
        <f aca="false">IF(F176&lt;0.01,1,0)</f>
        <v>0</v>
      </c>
    </row>
    <row r="177" customFormat="false" ht="15" hidden="false" customHeight="false" outlineLevel="0" collapsed="false">
      <c r="A177" s="2" t="n">
        <v>173</v>
      </c>
      <c r="B177" s="5" t="n">
        <f aca="false">B176+$K$1*(7+$K$2*MAX(B176,C176)-B176)</f>
        <v>69.9903365363483</v>
      </c>
      <c r="C177" s="5" t="n">
        <f aca="false">C176+$K$1*(10+$K$2*MAX(D176,E176)-C176)</f>
        <v>63.0903365363483</v>
      </c>
      <c r="D177" s="5" t="n">
        <f aca="false">D176+$K$1*(-4+$K$2*MAX(B176,C176)-D176)</f>
        <v>58.9903365363483</v>
      </c>
      <c r="E177" s="5" t="n">
        <f aca="false">E176+$K$1*(2+$K$2*MAX(D176,E176)-E176)</f>
        <v>55.0903365363483</v>
      </c>
      <c r="F177" s="5" t="n">
        <f aca="false">MAX(ABS(B177-70),ABS(C177-63.1),ABS(D177-59),ABS(E177-55.1))</f>
        <v>0.00966346365168391</v>
      </c>
      <c r="G177" s="2" t="n">
        <f aca="false">IF(AND(B177&gt;C177,D177&gt;E177),1,0)</f>
        <v>1</v>
      </c>
      <c r="H177" s="2" t="n">
        <f aca="false">IF(F177&lt;0.01,1,0)</f>
        <v>1</v>
      </c>
    </row>
    <row r="178" customFormat="false" ht="15" hidden="false" customHeight="false" outlineLevel="0" collapsed="false">
      <c r="A178" s="2" t="n">
        <v>174</v>
      </c>
      <c r="B178" s="5" t="n">
        <f aca="false">B177+$K$1*(7+$K$2*MAX(B177,C177)-B177)</f>
        <v>69.9908197095309</v>
      </c>
      <c r="C178" s="5" t="n">
        <f aca="false">C177+$K$1*(10+$K$2*MAX(D177,E177)-C177)</f>
        <v>63.0908197095309</v>
      </c>
      <c r="D178" s="5" t="n">
        <f aca="false">D177+$K$1*(-4+$K$2*MAX(B177,C177)-D177)</f>
        <v>58.9908197095309</v>
      </c>
      <c r="E178" s="5" t="n">
        <f aca="false">E177+$K$1*(2+$K$2*MAX(D177,E177)-E177)</f>
        <v>55.0908197095309</v>
      </c>
      <c r="F178" s="5" t="n">
        <f aca="false">MAX(ABS(B178-70),ABS(C178-63.1),ABS(D178-59),ABS(E178-55.1))</f>
        <v>0.00918029046909652</v>
      </c>
      <c r="G178" s="2" t="n">
        <f aca="false">IF(AND(B178&gt;C178,D178&gt;E178),1,0)</f>
        <v>1</v>
      </c>
      <c r="H178" s="2" t="n">
        <f aca="false">IF(F178&lt;0.01,1,0)</f>
        <v>1</v>
      </c>
    </row>
    <row r="179" customFormat="false" ht="15" hidden="false" customHeight="false" outlineLevel="0" collapsed="false">
      <c r="A179" s="2" t="n">
        <v>175</v>
      </c>
      <c r="B179" s="5" t="n">
        <f aca="false">B178+$K$1*(7+$K$2*MAX(B178,C178)-B178)</f>
        <v>69.9912787240544</v>
      </c>
      <c r="C179" s="5" t="n">
        <f aca="false">C178+$K$1*(10+$K$2*MAX(D178,E178)-C178)</f>
        <v>63.0912787240544</v>
      </c>
      <c r="D179" s="5" t="n">
        <f aca="false">D178+$K$1*(-4+$K$2*MAX(B178,C178)-D178)</f>
        <v>58.9912787240544</v>
      </c>
      <c r="E179" s="5" t="n">
        <f aca="false">E178+$K$1*(2+$K$2*MAX(D178,E178)-E178)</f>
        <v>55.0912787240544</v>
      </c>
      <c r="F179" s="5" t="n">
        <f aca="false">MAX(ABS(B179-70),ABS(C179-63.1),ABS(D179-59),ABS(E179-55.1))</f>
        <v>0.00872127594563921</v>
      </c>
      <c r="G179" s="2" t="n">
        <f aca="false">IF(AND(B179&gt;C179,D179&gt;E179),1,0)</f>
        <v>1</v>
      </c>
      <c r="H179" s="2" t="n">
        <f aca="false">IF(F179&lt;0.01,1,0)</f>
        <v>1</v>
      </c>
    </row>
    <row r="180" customFormat="false" ht="15" hidden="false" customHeight="false" outlineLevel="0" collapsed="false">
      <c r="A180" s="2" t="n">
        <v>176</v>
      </c>
      <c r="B180" s="5" t="n">
        <f aca="false">B179+$K$1*(7+$K$2*MAX(B179,C179)-B179)</f>
        <v>69.9917147878517</v>
      </c>
      <c r="C180" s="5" t="n">
        <f aca="false">C179+$K$1*(10+$K$2*MAX(D179,E179)-C179)</f>
        <v>63.0917147878516</v>
      </c>
      <c r="D180" s="5" t="n">
        <f aca="false">D179+$K$1*(-4+$K$2*MAX(B179,C179)-D179)</f>
        <v>58.9917147878517</v>
      </c>
      <c r="E180" s="5" t="n">
        <f aca="false">E179+$K$1*(2+$K$2*MAX(D179,E179)-E179)</f>
        <v>55.0917147878516</v>
      </c>
      <c r="F180" s="5" t="n">
        <f aca="false">MAX(ABS(B180-70),ABS(C180-63.1),ABS(D180-59),ABS(E180-55.1))</f>
        <v>0.00828521214835831</v>
      </c>
      <c r="G180" s="2" t="n">
        <f aca="false">IF(AND(B180&gt;C180,D180&gt;E180),1,0)</f>
        <v>1</v>
      </c>
      <c r="H180" s="2" t="n">
        <f aca="false">IF(F180&lt;0.01,1,0)</f>
        <v>1</v>
      </c>
    </row>
    <row r="181" customFormat="false" ht="15" hidden="false" customHeight="false" outlineLevel="0" collapsed="false">
      <c r="A181" s="2" t="n">
        <v>177</v>
      </c>
      <c r="B181" s="5" t="n">
        <f aca="false">B180+$K$1*(7+$K$2*MAX(B180,C180)-B180)</f>
        <v>69.9921290484591</v>
      </c>
      <c r="C181" s="5" t="n">
        <f aca="false">C180+$K$1*(10+$K$2*MAX(D180,E180)-C180)</f>
        <v>63.0921290484591</v>
      </c>
      <c r="D181" s="5" t="n">
        <f aca="false">D180+$K$1*(-4+$K$2*MAX(B180,C180)-D180)</f>
        <v>58.9921290484591</v>
      </c>
      <c r="E181" s="5" t="n">
        <f aca="false">E180+$K$1*(2+$K$2*MAX(D180,E180)-E180)</f>
        <v>55.0921290484591</v>
      </c>
      <c r="F181" s="5" t="n">
        <f aca="false">MAX(ABS(B181-70),ABS(C181-63.1),ABS(D181-59),ABS(E181-55.1))</f>
        <v>0.00787095154093009</v>
      </c>
      <c r="G181" s="2" t="n">
        <f aca="false">IF(AND(B181&gt;C181,D181&gt;E181),1,0)</f>
        <v>1</v>
      </c>
      <c r="H181" s="2" t="n">
        <f aca="false">IF(F181&lt;0.01,1,0)</f>
        <v>1</v>
      </c>
    </row>
    <row r="182" customFormat="false" ht="15" hidden="false" customHeight="false" outlineLevel="0" collapsed="false">
      <c r="A182" s="2" t="n">
        <v>178</v>
      </c>
      <c r="B182" s="5" t="n">
        <f aca="false">B181+$K$1*(7+$K$2*MAX(B181,C181)-B181)</f>
        <v>69.9925225960361</v>
      </c>
      <c r="C182" s="5" t="n">
        <f aca="false">C181+$K$1*(10+$K$2*MAX(D181,E181)-C181)</f>
        <v>63.0925225960361</v>
      </c>
      <c r="D182" s="5" t="n">
        <f aca="false">D181+$K$1*(-4+$K$2*MAX(B181,C181)-D181)</f>
        <v>58.9925225960361</v>
      </c>
      <c r="E182" s="5" t="n">
        <f aca="false">E181+$K$1*(2+$K$2*MAX(D181,E181)-E181)</f>
        <v>55.0925225960361</v>
      </c>
      <c r="F182" s="5" t="n">
        <f aca="false">MAX(ABS(B182-70),ABS(C182-63.1),ABS(D182-59),ABS(E182-55.1))</f>
        <v>0.00747740396388252</v>
      </c>
      <c r="G182" s="2" t="n">
        <f aca="false">IF(AND(B182&gt;C182,D182&gt;E182),1,0)</f>
        <v>1</v>
      </c>
      <c r="H182" s="2" t="n">
        <f aca="false">IF(F182&lt;0.01,1,0)</f>
        <v>1</v>
      </c>
    </row>
    <row r="183" customFormat="false" ht="15" hidden="false" customHeight="false" outlineLevel="0" collapsed="false">
      <c r="A183" s="2" t="n">
        <v>179</v>
      </c>
      <c r="B183" s="5" t="n">
        <f aca="false">B182+$K$1*(7+$K$2*MAX(B182,C182)-B182)</f>
        <v>69.9928964662343</v>
      </c>
      <c r="C183" s="5" t="n">
        <f aca="false">C182+$K$1*(10+$K$2*MAX(D182,E182)-C182)</f>
        <v>63.0928964662343</v>
      </c>
      <c r="D183" s="5" t="n">
        <f aca="false">D182+$K$1*(-4+$K$2*MAX(B182,C182)-D182)</f>
        <v>58.9928964662343</v>
      </c>
      <c r="E183" s="5" t="n">
        <f aca="false">E182+$K$1*(2+$K$2*MAX(D182,E182)-E182)</f>
        <v>55.0928964662343</v>
      </c>
      <c r="F183" s="5" t="n">
        <f aca="false">MAX(ABS(B183-70),ABS(C183-63.1),ABS(D183-59),ABS(E183-55.1))</f>
        <v>0.00710353376568662</v>
      </c>
      <c r="G183" s="2" t="n">
        <f aca="false">IF(AND(B183&gt;C183,D183&gt;E183),1,0)</f>
        <v>1</v>
      </c>
      <c r="H183" s="2" t="n">
        <f aca="false">IF(F183&lt;0.01,1,0)</f>
        <v>1</v>
      </c>
    </row>
    <row r="184" customFormat="false" ht="15" hidden="false" customHeight="false" outlineLevel="0" collapsed="false">
      <c r="A184" s="2" t="n">
        <v>180</v>
      </c>
      <c r="B184" s="5" t="n">
        <f aca="false">B183+$K$1*(7+$K$2*MAX(B183,C183)-B183)</f>
        <v>69.9932516429226</v>
      </c>
      <c r="C184" s="5" t="n">
        <f aca="false">C183+$K$1*(10+$K$2*MAX(D183,E183)-C183)</f>
        <v>63.0932516429226</v>
      </c>
      <c r="D184" s="5" t="n">
        <f aca="false">D183+$K$1*(-4+$K$2*MAX(B183,C183)-D183)</f>
        <v>58.9932516429226</v>
      </c>
      <c r="E184" s="5" t="n">
        <f aca="false">E183+$K$1*(2+$K$2*MAX(D183,E183)-E183)</f>
        <v>55.0932516429226</v>
      </c>
      <c r="F184" s="5" t="n">
        <f aca="false">MAX(ABS(B184-70),ABS(C184-63.1),ABS(D184-59),ABS(E184-55.1))</f>
        <v>0.00674835707739874</v>
      </c>
      <c r="G184" s="2" t="n">
        <f aca="false">IF(AND(B184&gt;C184,D184&gt;E184),1,0)</f>
        <v>1</v>
      </c>
      <c r="H184" s="2" t="n">
        <f aca="false">IF(F184&lt;0.01,1,0)</f>
        <v>1</v>
      </c>
    </row>
    <row r="185" customFormat="false" ht="15" hidden="false" customHeight="false" outlineLevel="0" collapsed="false">
      <c r="A185" s="2" t="n">
        <v>181</v>
      </c>
      <c r="B185" s="5" t="n">
        <f aca="false">B184+$K$1*(7+$K$2*MAX(B184,C184)-B184)</f>
        <v>69.9935890607765</v>
      </c>
      <c r="C185" s="5" t="n">
        <f aca="false">C184+$K$1*(10+$K$2*MAX(D184,E184)-C184)</f>
        <v>63.0935890607765</v>
      </c>
      <c r="D185" s="5" t="n">
        <f aca="false">D184+$K$1*(-4+$K$2*MAX(B184,C184)-D184)</f>
        <v>58.9935890607765</v>
      </c>
      <c r="E185" s="5" t="n">
        <f aca="false">E184+$K$1*(2+$K$2*MAX(D184,E184)-E184)</f>
        <v>55.0935890607765</v>
      </c>
      <c r="F185" s="5" t="n">
        <f aca="false">MAX(ABS(B185-70),ABS(C185-63.1),ABS(D185-59),ABS(E185-55.1))</f>
        <v>0.00641093922352098</v>
      </c>
      <c r="G185" s="2" t="n">
        <f aca="false">IF(AND(B185&gt;C185,D185&gt;E185),1,0)</f>
        <v>1</v>
      </c>
      <c r="H185" s="2" t="n">
        <f aca="false">IF(F185&lt;0.01,1,0)</f>
        <v>1</v>
      </c>
    </row>
    <row r="186" customFormat="false" ht="15" hidden="false" customHeight="false" outlineLevel="0" collapsed="false">
      <c r="A186" s="2" t="n">
        <v>182</v>
      </c>
      <c r="B186" s="5" t="n">
        <f aca="false">B185+$K$1*(7+$K$2*MAX(B185,C185)-B185)</f>
        <v>69.9939096077377</v>
      </c>
      <c r="C186" s="5" t="n">
        <f aca="false">C185+$K$1*(10+$K$2*MAX(D185,E185)-C185)</f>
        <v>63.0939096077377</v>
      </c>
      <c r="D186" s="5" t="n">
        <f aca="false">D185+$K$1*(-4+$K$2*MAX(B185,C185)-D185)</f>
        <v>58.9939096077377</v>
      </c>
      <c r="E186" s="5" t="n">
        <f aca="false">E185+$K$1*(2+$K$2*MAX(D185,E185)-E185)</f>
        <v>55.0939096077377</v>
      </c>
      <c r="F186" s="5" t="n">
        <f aca="false">MAX(ABS(B186-70),ABS(C186-63.1),ABS(D186-59),ABS(E186-55.1))</f>
        <v>0.00609039226234387</v>
      </c>
      <c r="G186" s="2" t="n">
        <f aca="false">IF(AND(B186&gt;C186,D186&gt;E186),1,0)</f>
        <v>1</v>
      </c>
      <c r="H186" s="2" t="n">
        <f aca="false">IF(F186&lt;0.01,1,0)</f>
        <v>1</v>
      </c>
    </row>
    <row r="187" customFormat="false" ht="15" hidden="false" customHeight="false" outlineLevel="0" collapsed="false">
      <c r="A187" s="2" t="n">
        <v>183</v>
      </c>
      <c r="B187" s="5" t="n">
        <f aca="false">B186+$K$1*(7+$K$2*MAX(B186,C186)-B186)</f>
        <v>69.9942141273508</v>
      </c>
      <c r="C187" s="5" t="n">
        <f aca="false">C186+$K$1*(10+$K$2*MAX(D186,E186)-C186)</f>
        <v>63.0942141273508</v>
      </c>
      <c r="D187" s="5" t="n">
        <f aca="false">D186+$K$1*(-4+$K$2*MAX(B186,C186)-D186)</f>
        <v>58.9942141273508</v>
      </c>
      <c r="E187" s="5" t="n">
        <f aca="false">E186+$K$1*(2+$K$2*MAX(D186,E186)-E186)</f>
        <v>55.0942141273508</v>
      </c>
      <c r="F187" s="5" t="n">
        <f aca="false">MAX(ABS(B187-70),ABS(C187-63.1),ABS(D187-59),ABS(E187-55.1))</f>
        <v>0.00578587264922703</v>
      </c>
      <c r="G187" s="2" t="n">
        <f aca="false">IF(AND(B187&gt;C187,D187&gt;E187),1,0)</f>
        <v>1</v>
      </c>
      <c r="H187" s="2" t="n">
        <f aca="false">IF(F187&lt;0.01,1,0)</f>
        <v>1</v>
      </c>
    </row>
    <row r="188" customFormat="false" ht="15" hidden="false" customHeight="false" outlineLevel="0" collapsed="false">
      <c r="A188" s="2" t="n">
        <v>184</v>
      </c>
      <c r="B188" s="5" t="n">
        <f aca="false">B187+$K$1*(7+$K$2*MAX(B187,C187)-B187)</f>
        <v>69.9945034209832</v>
      </c>
      <c r="C188" s="5" t="n">
        <f aca="false">C187+$K$1*(10+$K$2*MAX(D187,E187)-C187)</f>
        <v>63.0945034209832</v>
      </c>
      <c r="D188" s="5" t="n">
        <f aca="false">D187+$K$1*(-4+$K$2*MAX(B187,C187)-D187)</f>
        <v>58.9945034209832</v>
      </c>
      <c r="E188" s="5" t="n">
        <f aca="false">E187+$K$1*(2+$K$2*MAX(D187,E187)-E187)</f>
        <v>55.0945034209832</v>
      </c>
      <c r="F188" s="5" t="n">
        <f aca="false">MAX(ABS(B188-70),ABS(C188-63.1),ABS(D188-59),ABS(E188-55.1))</f>
        <v>0.00549657901676426</v>
      </c>
      <c r="G188" s="2" t="n">
        <f aca="false">IF(AND(B188&gt;C188,D188&gt;E188),1,0)</f>
        <v>1</v>
      </c>
      <c r="H188" s="2" t="n">
        <f aca="false">IF(F188&lt;0.01,1,0)</f>
        <v>1</v>
      </c>
    </row>
    <row r="189" customFormat="false" ht="15" hidden="false" customHeight="false" outlineLevel="0" collapsed="false">
      <c r="A189" s="2" t="n">
        <v>185</v>
      </c>
      <c r="B189" s="5" t="n">
        <f aca="false">B188+$K$1*(7+$K$2*MAX(B188,C188)-B188)</f>
        <v>69.9947782499341</v>
      </c>
      <c r="C189" s="5" t="n">
        <f aca="false">C188+$K$1*(10+$K$2*MAX(D188,E188)-C188)</f>
        <v>63.0947782499341</v>
      </c>
      <c r="D189" s="5" t="n">
        <f aca="false">D188+$K$1*(-4+$K$2*MAX(B188,C188)-D188)</f>
        <v>58.9947782499341</v>
      </c>
      <c r="E189" s="5" t="n">
        <f aca="false">E188+$K$1*(2+$K$2*MAX(D188,E188)-E188)</f>
        <v>55.0947782499341</v>
      </c>
      <c r="F189" s="5" t="n">
        <f aca="false">MAX(ABS(B189-70),ABS(C189-63.1),ABS(D189-59),ABS(E189-55.1))</f>
        <v>0.00522175006592818</v>
      </c>
      <c r="G189" s="2" t="n">
        <f aca="false">IF(AND(B189&gt;C189,D189&gt;E189),1,0)</f>
        <v>1</v>
      </c>
      <c r="H189" s="2" t="n">
        <f aca="false">IF(F189&lt;0.01,1,0)</f>
        <v>1</v>
      </c>
    </row>
    <row r="190" customFormat="false" ht="15" hidden="false" customHeight="false" outlineLevel="0" collapsed="false">
      <c r="A190" s="2" t="n">
        <v>186</v>
      </c>
      <c r="B190" s="5" t="n">
        <f aca="false">B189+$K$1*(7+$K$2*MAX(B189,C189)-B189)</f>
        <v>69.9950393374374</v>
      </c>
      <c r="C190" s="5" t="n">
        <f aca="false">C189+$K$1*(10+$K$2*MAX(D189,E189)-C189)</f>
        <v>63.0950393374374</v>
      </c>
      <c r="D190" s="5" t="n">
        <f aca="false">D189+$K$1*(-4+$K$2*MAX(B189,C189)-D189)</f>
        <v>58.9950393374374</v>
      </c>
      <c r="E190" s="5" t="n">
        <f aca="false">E189+$K$1*(2+$K$2*MAX(D189,E189)-E189)</f>
        <v>55.0950393374374</v>
      </c>
      <c r="F190" s="5" t="n">
        <f aca="false">MAX(ABS(B190-70),ABS(C190-63.1),ABS(D190-59),ABS(E190-55.1))</f>
        <v>0.00496066256263106</v>
      </c>
      <c r="G190" s="2" t="n">
        <f aca="false">IF(AND(B190&gt;C190,D190&gt;E190),1,0)</f>
        <v>1</v>
      </c>
      <c r="H190" s="2" t="n">
        <f aca="false">IF(F190&lt;0.01,1,0)</f>
        <v>1</v>
      </c>
    </row>
    <row r="191" customFormat="false" ht="15" hidden="false" customHeight="false" outlineLevel="0" collapsed="false">
      <c r="A191" s="2" t="n">
        <v>187</v>
      </c>
      <c r="B191" s="5" t="n">
        <f aca="false">B190+$K$1*(7+$K$2*MAX(B190,C190)-B190)</f>
        <v>69.9952873705655</v>
      </c>
      <c r="C191" s="5" t="n">
        <f aca="false">C190+$K$1*(10+$K$2*MAX(D190,E190)-C190)</f>
        <v>63.0952873705655</v>
      </c>
      <c r="D191" s="5" t="n">
        <f aca="false">D190+$K$1*(-4+$K$2*MAX(B190,C190)-D190)</f>
        <v>58.9952873705655</v>
      </c>
      <c r="E191" s="5" t="n">
        <f aca="false">E190+$K$1*(2+$K$2*MAX(D190,E190)-E190)</f>
        <v>55.0952873705655</v>
      </c>
      <c r="F191" s="5" t="n">
        <f aca="false">MAX(ABS(B191-70),ABS(C191-63.1),ABS(D191-59),ABS(E191-55.1))</f>
        <v>0.00471262943450057</v>
      </c>
      <c r="G191" s="2" t="n">
        <f aca="false">IF(AND(B191&gt;C191,D191&gt;E191),1,0)</f>
        <v>1</v>
      </c>
      <c r="H191" s="2" t="n">
        <f aca="false">IF(F191&lt;0.01,1,0)</f>
        <v>1</v>
      </c>
    </row>
    <row r="192" customFormat="false" ht="15" hidden="false" customHeight="false" outlineLevel="0" collapsed="false">
      <c r="A192" s="2" t="n">
        <v>188</v>
      </c>
      <c r="B192" s="5" t="n">
        <f aca="false">B191+$K$1*(7+$K$2*MAX(B191,C191)-B191)</f>
        <v>69.9955230020373</v>
      </c>
      <c r="C192" s="5" t="n">
        <f aca="false">C191+$K$1*(10+$K$2*MAX(D191,E191)-C191)</f>
        <v>63.0955230020372</v>
      </c>
      <c r="D192" s="5" t="n">
        <f aca="false">D191+$K$1*(-4+$K$2*MAX(B191,C191)-D191)</f>
        <v>58.9955230020372</v>
      </c>
      <c r="E192" s="5" t="n">
        <f aca="false">E191+$K$1*(2+$K$2*MAX(D191,E191)-E191)</f>
        <v>55.0955230020372</v>
      </c>
      <c r="F192" s="5" t="n">
        <f aca="false">MAX(ABS(B192-70),ABS(C192-63.1),ABS(D192-59),ABS(E192-55.1))</f>
        <v>0.00447699796276879</v>
      </c>
      <c r="G192" s="2" t="n">
        <f aca="false">IF(AND(B192&gt;C192,D192&gt;E192),1,0)</f>
        <v>1</v>
      </c>
      <c r="H192" s="2" t="n">
        <f aca="false">IF(F192&lt;0.01,1,0)</f>
        <v>1</v>
      </c>
    </row>
    <row r="193" customFormat="false" ht="15" hidden="false" customHeight="false" outlineLevel="0" collapsed="false">
      <c r="A193" s="2" t="n">
        <v>189</v>
      </c>
      <c r="B193" s="5" t="n">
        <f aca="false">B192+$K$1*(7+$K$2*MAX(B192,C192)-B192)</f>
        <v>69.9957468519354</v>
      </c>
      <c r="C193" s="5" t="n">
        <f aca="false">C192+$K$1*(10+$K$2*MAX(D192,E192)-C192)</f>
        <v>63.0957468519354</v>
      </c>
      <c r="D193" s="5" t="n">
        <f aca="false">D192+$K$1*(-4+$K$2*MAX(B192,C192)-D192)</f>
        <v>58.9957468519354</v>
      </c>
      <c r="E193" s="5" t="n">
        <f aca="false">E192+$K$1*(2+$K$2*MAX(D192,E192)-E192)</f>
        <v>55.0957468519354</v>
      </c>
      <c r="F193" s="5" t="n">
        <f aca="false">MAX(ABS(B193-70),ABS(C193-63.1),ABS(D193-59),ABS(E193-55.1))</f>
        <v>0.00425314806462751</v>
      </c>
      <c r="G193" s="2" t="n">
        <f aca="false">IF(AND(B193&gt;C193,D193&gt;E193),1,0)</f>
        <v>1</v>
      </c>
      <c r="H193" s="2" t="n">
        <f aca="false">IF(F193&lt;0.01,1,0)</f>
        <v>1</v>
      </c>
    </row>
    <row r="194" customFormat="false" ht="15" hidden="false" customHeight="false" outlineLevel="0" collapsed="false">
      <c r="A194" s="2" t="n">
        <v>190</v>
      </c>
      <c r="B194" s="5" t="n">
        <f aca="false">B193+$K$1*(7+$K$2*MAX(B193,C193)-B193)</f>
        <v>69.9959595093386</v>
      </c>
      <c r="C194" s="5" t="n">
        <f aca="false">C193+$K$1*(10+$K$2*MAX(D193,E193)-C193)</f>
        <v>63.0959595093386</v>
      </c>
      <c r="D194" s="5" t="n">
        <f aca="false">D193+$K$1*(-4+$K$2*MAX(B193,C193)-D193)</f>
        <v>58.9959595093386</v>
      </c>
      <c r="E194" s="5" t="n">
        <f aca="false">E193+$K$1*(2+$K$2*MAX(D193,E193)-E193)</f>
        <v>55.0959595093386</v>
      </c>
      <c r="F194" s="5" t="n">
        <f aca="false">MAX(ABS(B194-70),ABS(C194-63.1),ABS(D194-59),ABS(E194-55.1))</f>
        <v>0.00404049066138867</v>
      </c>
      <c r="G194" s="2" t="n">
        <f aca="false">IF(AND(B194&gt;C194,D194&gt;E194),1,0)</f>
        <v>1</v>
      </c>
      <c r="H194" s="2" t="n">
        <f aca="false">IF(F194&lt;0.01,1,0)</f>
        <v>1</v>
      </c>
    </row>
    <row r="195" customFormat="false" ht="15" hidden="false" customHeight="false" outlineLevel="0" collapsed="false">
      <c r="A195" s="2" t="n">
        <v>191</v>
      </c>
      <c r="B195" s="5" t="n">
        <f aca="false">B194+$K$1*(7+$K$2*MAX(B194,C194)-B194)</f>
        <v>69.9961615338717</v>
      </c>
      <c r="C195" s="5" t="n">
        <f aca="false">C194+$K$1*(10+$K$2*MAX(D194,E194)-C194)</f>
        <v>63.0961615338717</v>
      </c>
      <c r="D195" s="5" t="n">
        <f aca="false">D194+$K$1*(-4+$K$2*MAX(B194,C194)-D194)</f>
        <v>58.9961615338717</v>
      </c>
      <c r="E195" s="5" t="n">
        <f aca="false">E194+$K$1*(2+$K$2*MAX(D194,E194)-E194)</f>
        <v>55.0961615338717</v>
      </c>
      <c r="F195" s="5" t="n">
        <f aca="false">MAX(ABS(B195-70),ABS(C195-63.1),ABS(D195-59),ABS(E195-55.1))</f>
        <v>0.00383846612831462</v>
      </c>
      <c r="G195" s="2" t="n">
        <f aca="false">IF(AND(B195&gt;C195,D195&gt;E195),1,0)</f>
        <v>1</v>
      </c>
      <c r="H195" s="2" t="n">
        <f aca="false">IF(F195&lt;0.01,1,0)</f>
        <v>1</v>
      </c>
    </row>
    <row r="196" customFormat="false" ht="15" hidden="false" customHeight="false" outlineLevel="0" collapsed="false">
      <c r="A196" s="2" t="n">
        <v>192</v>
      </c>
      <c r="B196" s="5" t="n">
        <f aca="false">B195+$K$1*(7+$K$2*MAX(B195,C195)-B195)</f>
        <v>69.9963534571781</v>
      </c>
      <c r="C196" s="5" t="n">
        <f aca="false">C195+$K$1*(10+$K$2*MAX(D195,E195)-C195)</f>
        <v>63.0963534571781</v>
      </c>
      <c r="D196" s="5" t="n">
        <f aca="false">D195+$K$1*(-4+$K$2*MAX(B195,C195)-D195)</f>
        <v>58.9963534571781</v>
      </c>
      <c r="E196" s="5" t="n">
        <f aca="false">E195+$K$1*(2+$K$2*MAX(D195,E195)-E195)</f>
        <v>55.0963534571781</v>
      </c>
      <c r="F196" s="5" t="n">
        <f aca="false">MAX(ABS(B196-70),ABS(C196-63.1),ABS(D196-59),ABS(E196-55.1))</f>
        <v>0.00364654282189036</v>
      </c>
      <c r="G196" s="2" t="n">
        <f aca="false">IF(AND(B196&gt;C196,D196&gt;E196),1,0)</f>
        <v>1</v>
      </c>
      <c r="H196" s="2" t="n">
        <f aca="false">IF(F196&lt;0.01,1,0)</f>
        <v>1</v>
      </c>
    </row>
    <row r="197" customFormat="false" ht="15" hidden="false" customHeight="false" outlineLevel="0" collapsed="false">
      <c r="A197" s="2" t="n">
        <v>193</v>
      </c>
      <c r="B197" s="5" t="n">
        <f aca="false">B196+$K$1*(7+$K$2*MAX(B196,C196)-B196)</f>
        <v>69.9965357843192</v>
      </c>
      <c r="C197" s="5" t="n">
        <f aca="false">C196+$K$1*(10+$K$2*MAX(D196,E196)-C196)</f>
        <v>63.0965357843192</v>
      </c>
      <c r="D197" s="5" t="n">
        <f aca="false">D196+$K$1*(-4+$K$2*MAX(B196,C196)-D196)</f>
        <v>58.9965357843192</v>
      </c>
      <c r="E197" s="5" t="n">
        <f aca="false">E196+$K$1*(2+$K$2*MAX(D196,E196)-E196)</f>
        <v>55.0965357843192</v>
      </c>
      <c r="F197" s="5" t="n">
        <f aca="false">MAX(ABS(B197-70),ABS(C197-63.1),ABS(D197-59),ABS(E197-55.1))</f>
        <v>0.00346421568079336</v>
      </c>
      <c r="G197" s="2" t="n">
        <f aca="false">IF(AND(B197&gt;C197,D197&gt;E197),1,0)</f>
        <v>1</v>
      </c>
      <c r="H197" s="2" t="n">
        <f aca="false">IF(F197&lt;0.01,1,0)</f>
        <v>1</v>
      </c>
    </row>
    <row r="198" customFormat="false" ht="15" hidden="false" customHeight="false" outlineLevel="0" collapsed="false">
      <c r="A198" s="2" t="n">
        <v>194</v>
      </c>
      <c r="B198" s="5" t="n">
        <f aca="false">B197+$K$1*(7+$K$2*MAX(B197,C197)-B197)</f>
        <v>69.9967089951033</v>
      </c>
      <c r="C198" s="5" t="n">
        <f aca="false">C197+$K$1*(10+$K$2*MAX(D197,E197)-C197)</f>
        <v>63.0967089951033</v>
      </c>
      <c r="D198" s="5" t="n">
        <f aca="false">D197+$K$1*(-4+$K$2*MAX(B197,C197)-D197)</f>
        <v>58.9967089951033</v>
      </c>
      <c r="E198" s="5" t="n">
        <f aca="false">E197+$K$1*(2+$K$2*MAX(D197,E197)-E197)</f>
        <v>55.0967089951033</v>
      </c>
      <c r="F198" s="5" t="n">
        <f aca="false">MAX(ABS(B198-70),ABS(C198-63.1),ABS(D198-59),ABS(E198-55.1))</f>
        <v>0.00329100489675227</v>
      </c>
      <c r="G198" s="2" t="n">
        <f aca="false">IF(AND(B198&gt;C198,D198&gt;E198),1,0)</f>
        <v>1</v>
      </c>
      <c r="H198" s="2" t="n">
        <f aca="false">IF(F198&lt;0.01,1,0)</f>
        <v>1</v>
      </c>
    </row>
    <row r="199" customFormat="false" ht="15" hidden="false" customHeight="false" outlineLevel="0" collapsed="false">
      <c r="A199" s="2" t="n">
        <v>195</v>
      </c>
      <c r="B199" s="5" t="n">
        <f aca="false">B198+$K$1*(7+$K$2*MAX(B198,C198)-B198)</f>
        <v>69.9968735453481</v>
      </c>
      <c r="C199" s="5" t="n">
        <f aca="false">C198+$K$1*(10+$K$2*MAX(D198,E198)-C198)</f>
        <v>63.0968735453481</v>
      </c>
      <c r="D199" s="5" t="n">
        <f aca="false">D198+$K$1*(-4+$K$2*MAX(B198,C198)-D198)</f>
        <v>58.9968735453481</v>
      </c>
      <c r="E199" s="5" t="n">
        <f aca="false">E198+$K$1*(2+$K$2*MAX(D198,E198)-E198)</f>
        <v>55.0968735453481</v>
      </c>
      <c r="F199" s="5" t="n">
        <f aca="false">MAX(ABS(B199-70),ABS(C199-63.1),ABS(D199-59),ABS(E199-55.1))</f>
        <v>0.00312645465191963</v>
      </c>
      <c r="G199" s="2" t="n">
        <f aca="false">IF(AND(B199&gt;C199,D199&gt;E199),1,0)</f>
        <v>1</v>
      </c>
      <c r="H199" s="2" t="n">
        <f aca="false">IF(F199&lt;0.01,1,0)</f>
        <v>1</v>
      </c>
    </row>
    <row r="200" customFormat="false" ht="15" hidden="false" customHeight="false" outlineLevel="0" collapsed="false">
      <c r="A200" s="2" t="n">
        <v>196</v>
      </c>
      <c r="B200" s="5" t="n">
        <f aca="false">B199+$K$1*(7+$K$2*MAX(B199,C199)-B199)</f>
        <v>69.9970298680807</v>
      </c>
      <c r="C200" s="5" t="n">
        <f aca="false">C199+$K$1*(10+$K$2*MAX(D199,E199)-C199)</f>
        <v>63.0970298680807</v>
      </c>
      <c r="D200" s="5" t="n">
        <f aca="false">D199+$K$1*(-4+$K$2*MAX(B199,C199)-D199)</f>
        <v>58.9970298680807</v>
      </c>
      <c r="E200" s="5" t="n">
        <f aca="false">E199+$K$1*(2+$K$2*MAX(D199,E199)-E199)</f>
        <v>55.0970298680807</v>
      </c>
      <c r="F200" s="5" t="n">
        <f aca="false">MAX(ABS(B200-70),ABS(C200-63.1),ABS(D200-59),ABS(E200-55.1))</f>
        <v>0.00297013191932649</v>
      </c>
      <c r="G200" s="2" t="n">
        <f aca="false">IF(AND(B200&gt;C200,D200&gt;E200),1,0)</f>
        <v>1</v>
      </c>
      <c r="H200" s="2" t="n">
        <f aca="false">IF(F200&lt;0.01,1,0)</f>
        <v>1</v>
      </c>
    </row>
    <row r="201" customFormat="false" ht="15" hidden="false" customHeight="false" outlineLevel="0" collapsed="false">
      <c r="A201" s="2" t="n">
        <v>197</v>
      </c>
      <c r="B201" s="5" t="n">
        <f aca="false">B200+$K$1*(7+$K$2*MAX(B200,C200)-B200)</f>
        <v>69.9971783746767</v>
      </c>
      <c r="C201" s="5" t="n">
        <f aca="false">C200+$K$1*(10+$K$2*MAX(D200,E200)-C200)</f>
        <v>63.0971783746766</v>
      </c>
      <c r="D201" s="5" t="n">
        <f aca="false">D200+$K$1*(-4+$K$2*MAX(B200,C200)-D200)</f>
        <v>58.9971783746766</v>
      </c>
      <c r="E201" s="5" t="n">
        <f aca="false">E200+$K$1*(2+$K$2*MAX(D200,E200)-E200)</f>
        <v>55.0971783746766</v>
      </c>
      <c r="F201" s="5" t="n">
        <f aca="false">MAX(ABS(B201-70),ABS(C201-63.1),ABS(D201-59),ABS(E201-55.1))</f>
        <v>0.00282162532335661</v>
      </c>
      <c r="G201" s="2" t="n">
        <f aca="false">IF(AND(B201&gt;C201,D201&gt;E201),1,0)</f>
        <v>1</v>
      </c>
      <c r="H201" s="2" t="n">
        <f aca="false">IF(F201&lt;0.01,1,0)</f>
        <v>1</v>
      </c>
    </row>
    <row r="202" customFormat="false" ht="15" hidden="false" customHeight="false" outlineLevel="0" collapsed="false">
      <c r="A202" s="2" t="n">
        <v>198</v>
      </c>
      <c r="B202" s="5" t="n">
        <f aca="false">B201+$K$1*(7+$K$2*MAX(B201,C201)-B201)</f>
        <v>69.9973194559428</v>
      </c>
      <c r="C202" s="5" t="n">
        <f aca="false">C201+$K$1*(10+$K$2*MAX(D201,E201)-C201)</f>
        <v>63.0973194559428</v>
      </c>
      <c r="D202" s="5" t="n">
        <f aca="false">D201+$K$1*(-4+$K$2*MAX(B201,C201)-D201)</f>
        <v>58.9973194559428</v>
      </c>
      <c r="E202" s="5" t="n">
        <f aca="false">E201+$K$1*(2+$K$2*MAX(D201,E201)-E201)</f>
        <v>55.0973194559428</v>
      </c>
      <c r="F202" s="5" t="n">
        <f aca="false">MAX(ABS(B202-70),ABS(C202-63.1),ABS(D202-59),ABS(E202-55.1))</f>
        <v>0.00268054405719198</v>
      </c>
      <c r="G202" s="2" t="n">
        <f aca="false">IF(AND(B202&gt;C202,D202&gt;E202),1,0)</f>
        <v>1</v>
      </c>
      <c r="H202" s="2" t="n">
        <f aca="false">IF(F202&lt;0.01,1,0)</f>
        <v>1</v>
      </c>
    </row>
    <row r="203" customFormat="false" ht="15" hidden="false" customHeight="false" outlineLevel="0" collapsed="false">
      <c r="A203" s="2" t="n">
        <v>199</v>
      </c>
      <c r="B203" s="5" t="n">
        <f aca="false">B202+$K$1*(7+$K$2*MAX(B202,C202)-B202)</f>
        <v>69.9974534831457</v>
      </c>
      <c r="C203" s="5" t="n">
        <f aca="false">C202+$K$1*(10+$K$2*MAX(D202,E202)-C202)</f>
        <v>63.0974534831457</v>
      </c>
      <c r="D203" s="5" t="n">
        <f aca="false">D202+$K$1*(-4+$K$2*MAX(B202,C202)-D202)</f>
        <v>58.9974534831457</v>
      </c>
      <c r="E203" s="5" t="n">
        <f aca="false">E202+$K$1*(2+$K$2*MAX(D202,E202)-E202)</f>
        <v>55.0974534831457</v>
      </c>
      <c r="F203" s="5" t="n">
        <f aca="false">MAX(ABS(B203-70),ABS(C203-63.1),ABS(D203-59),ABS(E203-55.1))</f>
        <v>0.00254651685433061</v>
      </c>
      <c r="G203" s="2" t="n">
        <f aca="false">IF(AND(B203&gt;C203,D203&gt;E203),1,0)</f>
        <v>1</v>
      </c>
      <c r="H203" s="2" t="n">
        <f aca="false">IF(F203&lt;0.01,1,0)</f>
        <v>1</v>
      </c>
    </row>
    <row r="204" customFormat="false" ht="15" hidden="false" customHeight="false" outlineLevel="0" collapsed="false">
      <c r="A204" s="2" t="n">
        <v>200</v>
      </c>
      <c r="B204" s="5" t="n">
        <f aca="false">B203+$K$1*(7+$K$2*MAX(B203,C203)-B203)</f>
        <v>69.9975808089884</v>
      </c>
      <c r="C204" s="5" t="n">
        <f aca="false">C203+$K$1*(10+$K$2*MAX(D203,E203)-C203)</f>
        <v>63.0975808089884</v>
      </c>
      <c r="D204" s="5" t="n">
        <f aca="false">D203+$K$1*(-4+$K$2*MAX(B203,C203)-D203)</f>
        <v>58.9975808089884</v>
      </c>
      <c r="E204" s="5" t="n">
        <f aca="false">E203+$K$1*(2+$K$2*MAX(D203,E203)-E203)</f>
        <v>55.0975808089884</v>
      </c>
      <c r="F204" s="5" t="n">
        <f aca="false">MAX(ABS(B204-70),ABS(C204-63.1),ABS(D204-59),ABS(E204-55.1))</f>
        <v>0.00241919101161159</v>
      </c>
      <c r="G204" s="2" t="n">
        <f aca="false">IF(AND(B204&gt;C204,D204&gt;E204),1,0)</f>
        <v>1</v>
      </c>
      <c r="H204" s="2" t="n">
        <f aca="false">IF(F204&lt;0.01,1,0)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6" min="2" style="0" width="10"/>
    <col collapsed="false" customWidth="true" hidden="false" outlineLevel="0" max="7" min="7" style="0" width="12"/>
    <col collapsed="false" customWidth="true" hidden="false" outlineLevel="0" max="8" min="8" style="0" width="34"/>
    <col collapsed="false" customWidth="true" hidden="false" outlineLevel="0" max="9" min="9" style="0" width="30"/>
  </cols>
  <sheetData>
    <row r="1" customFormat="false" ht="15" hidden="false" customHeight="false" outlineLevel="0" collapsed="false">
      <c r="A1" s="1" t="s">
        <v>24</v>
      </c>
    </row>
    <row r="2" customFormat="false" ht="15" hidden="false" customHeight="false" outlineLevel="0" collapsed="false">
      <c r="A2" s="4"/>
      <c r="B2" s="4" t="s">
        <v>25</v>
      </c>
      <c r="C2" s="4" t="s">
        <v>26</v>
      </c>
      <c r="D2" s="4" t="s">
        <v>27</v>
      </c>
    </row>
    <row r="3" customFormat="false" ht="15" hidden="false" customHeight="false" outlineLevel="0" collapsed="false">
      <c r="A3" s="2" t="s">
        <v>28</v>
      </c>
      <c r="B3" s="3" t="n">
        <v>8</v>
      </c>
      <c r="C3" s="3" t="n">
        <v>6</v>
      </c>
      <c r="D3" s="3" t="n">
        <v>4</v>
      </c>
    </row>
    <row r="4" customFormat="false" ht="15" hidden="false" customHeight="false" outlineLevel="0" collapsed="false">
      <c r="A4" s="2" t="s">
        <v>29</v>
      </c>
      <c r="B4" s="3" t="n">
        <v>5</v>
      </c>
      <c r="C4" s="3" t="n">
        <v>9</v>
      </c>
      <c r="D4" s="3" t="n">
        <v>7</v>
      </c>
    </row>
    <row r="5" customFormat="false" ht="15" hidden="false" customHeight="false" outlineLevel="0" collapsed="false">
      <c r="A5" s="2" t="s">
        <v>30</v>
      </c>
      <c r="B5" s="3" t="n">
        <v>6</v>
      </c>
      <c r="C5" s="3" t="n">
        <v>5</v>
      </c>
      <c r="D5" s="3" t="n">
        <v>9</v>
      </c>
    </row>
    <row r="7" customFormat="false" ht="15" hidden="false" customHeight="false" outlineLevel="0" collapsed="false">
      <c r="A7" s="1" t="s">
        <v>31</v>
      </c>
    </row>
    <row r="8" customFormat="false" ht="15" hidden="false" customHeight="false" outlineLevel="0" collapsed="false">
      <c r="A8" s="4" t="s">
        <v>32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37</v>
      </c>
    </row>
    <row r="9" customFormat="false" ht="15" hidden="false" customHeight="false" outlineLevel="0" collapsed="false">
      <c r="A9" s="2" t="s">
        <v>38</v>
      </c>
      <c r="B9" s="2" t="n">
        <f aca="false">INDEX($B$3:$D$5,1,1)+INDEX($B$3:$D$5,2,2)+INDEX($B$3:$D$5,3,3)</f>
        <v>26</v>
      </c>
      <c r="C9" s="2" t="n">
        <v>1</v>
      </c>
      <c r="D9" s="2" t="n">
        <v>1</v>
      </c>
      <c r="E9" s="2" t="n">
        <f aca="false">IF(C9+D9=0,1,0)</f>
        <v>0</v>
      </c>
      <c r="F9" s="2" t="n">
        <f aca="false">IF(E9=1,B9,-999)</f>
        <v>-999</v>
      </c>
      <c r="H9" s="2" t="s">
        <v>39</v>
      </c>
      <c r="I9" s="6" t="n">
        <f aca="false">COUNTA(A9:A14)</f>
        <v>6</v>
      </c>
    </row>
    <row r="10" customFormat="false" ht="15" hidden="false" customHeight="false" outlineLevel="0" collapsed="false">
      <c r="A10" s="2" t="s">
        <v>40</v>
      </c>
      <c r="B10" s="2" t="n">
        <f aca="false">INDEX($B$3:$D$5,1,1)+INDEX($B$3:$D$5,2,3)+INDEX($B$3:$D$5,3,2)</f>
        <v>20</v>
      </c>
      <c r="C10" s="2" t="n">
        <v>1</v>
      </c>
      <c r="D10" s="2" t="n">
        <v>0</v>
      </c>
      <c r="E10" s="2" t="n">
        <f aca="false">IF(C10+D10=0,1,0)</f>
        <v>0</v>
      </c>
      <c r="F10" s="2" t="n">
        <f aca="false">IF(E10=1,B10,-999)</f>
        <v>-999</v>
      </c>
      <c r="H10" s="2" t="s">
        <v>41</v>
      </c>
      <c r="I10" s="6" t="n">
        <f aca="false">SUM(E9:E14)</f>
        <v>3</v>
      </c>
    </row>
    <row r="11" customFormat="false" ht="15" hidden="false" customHeight="false" outlineLevel="0" collapsed="false">
      <c r="A11" s="2" t="s">
        <v>42</v>
      </c>
      <c r="B11" s="2" t="n">
        <f aca="false">INDEX($B$3:$D$5,1,2)+INDEX($B$3:$D$5,2,1)+INDEX($B$3:$D$5,3,3)</f>
        <v>20</v>
      </c>
      <c r="C11" s="2" t="n">
        <v>0</v>
      </c>
      <c r="D11" s="2" t="n">
        <v>1</v>
      </c>
      <c r="E11" s="2" t="n">
        <f aca="false">IF(C11+D11=0,1,0)</f>
        <v>0</v>
      </c>
      <c r="F11" s="2" t="n">
        <f aca="false">IF(E11=1,B11,-999)</f>
        <v>-999</v>
      </c>
      <c r="H11" s="2" t="s">
        <v>43</v>
      </c>
      <c r="I11" s="6" t="n">
        <f aca="false">MAX(B9:B14)</f>
        <v>26</v>
      </c>
    </row>
    <row r="12" customFormat="false" ht="15" hidden="false" customHeight="false" outlineLevel="0" collapsed="false">
      <c r="A12" s="2" t="s">
        <v>44</v>
      </c>
      <c r="B12" s="2" t="n">
        <f aca="false">INDEX($B$3:$D$5,1,2)+INDEX($B$3:$D$5,2,3)+INDEX($B$3:$D$5,3,1)</f>
        <v>19</v>
      </c>
      <c r="C12" s="2" t="n">
        <v>0</v>
      </c>
      <c r="D12" s="2" t="n">
        <v>0</v>
      </c>
      <c r="E12" s="2" t="n">
        <f aca="false">IF(C12+D12=0,1,0)</f>
        <v>1</v>
      </c>
      <c r="F12" s="2" t="n">
        <f aca="false">IF(E12=1,B12,-999)</f>
        <v>19</v>
      </c>
      <c r="H12" s="2" t="s">
        <v>45</v>
      </c>
      <c r="I12" s="6" t="n">
        <f aca="false">MAX(F9:F14)</f>
        <v>19</v>
      </c>
    </row>
    <row r="13" customFormat="false" ht="15" hidden="false" customHeight="false" outlineLevel="0" collapsed="false">
      <c r="A13" s="2" t="s">
        <v>46</v>
      </c>
      <c r="B13" s="2" t="n">
        <f aca="false">INDEX($B$3:$D$5,1,3)+INDEX($B$3:$D$5,2,1)+INDEX($B$3:$D$5,3,2)</f>
        <v>14</v>
      </c>
      <c r="C13" s="2" t="n">
        <v>0</v>
      </c>
      <c r="D13" s="2" t="n">
        <v>0</v>
      </c>
      <c r="E13" s="2" t="n">
        <f aca="false">IF(C13+D13=0,1,0)</f>
        <v>1</v>
      </c>
      <c r="F13" s="2" t="n">
        <f aca="false">IF(E13=1,B13,-999)</f>
        <v>14</v>
      </c>
      <c r="H13" s="2" t="s">
        <v>47</v>
      </c>
      <c r="I13" s="6" t="n">
        <f aca="false">IF(AND(MATCH(MAX(B3:D3),B3:D3,0)=1,MATCH(MAX(B5:D5),B5:D5,0)=3),1,0)</f>
        <v>1</v>
      </c>
    </row>
    <row r="14" customFormat="false" ht="15" hidden="false" customHeight="false" outlineLevel="0" collapsed="false">
      <c r="A14" s="2" t="s">
        <v>48</v>
      </c>
      <c r="B14" s="2" t="n">
        <f aca="false">INDEX($B$3:$D$5,1,3)+INDEX($B$3:$D$5,2,2)+INDEX($B$3:$D$5,3,1)</f>
        <v>19</v>
      </c>
      <c r="C14" s="2" t="n">
        <v>0</v>
      </c>
      <c r="D14" s="2" t="n">
        <v>0</v>
      </c>
      <c r="E14" s="2" t="n">
        <f aca="false">IF(C14+D14=0,1,0)</f>
        <v>1</v>
      </c>
      <c r="F14" s="2" t="n">
        <f aca="false">IF(E14=1,B14,-999)</f>
        <v>19</v>
      </c>
      <c r="H14" s="2" t="s">
        <v>49</v>
      </c>
      <c r="I14" s="6" t="n">
        <f aca="false">I13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4" t="s">
        <v>50</v>
      </c>
      <c r="B1" s="4" t="s">
        <v>51</v>
      </c>
      <c r="C1" s="4" t="s">
        <v>52</v>
      </c>
    </row>
    <row r="2" customFormat="false" ht="15" hidden="false" customHeight="false" outlineLevel="0" collapsed="false">
      <c r="A2" s="2" t="s">
        <v>53</v>
      </c>
      <c r="B2" s="7" t="n">
        <v>70</v>
      </c>
      <c r="C2" s="2" t="s">
        <v>54</v>
      </c>
    </row>
    <row r="3" customFormat="false" ht="15" hidden="false" customHeight="false" outlineLevel="0" collapsed="false">
      <c r="A3" s="2" t="s">
        <v>55</v>
      </c>
      <c r="B3" s="7" t="n">
        <v>63.1</v>
      </c>
      <c r="C3" s="2" t="s">
        <v>56</v>
      </c>
    </row>
    <row r="4" customFormat="false" ht="15" hidden="false" customHeight="false" outlineLevel="0" collapsed="false">
      <c r="A4" s="2" t="s">
        <v>57</v>
      </c>
      <c r="B4" s="7" t="n">
        <v>59</v>
      </c>
      <c r="C4" s="2" t="s">
        <v>58</v>
      </c>
    </row>
    <row r="5" customFormat="false" ht="15" hidden="false" customHeight="false" outlineLevel="0" collapsed="false">
      <c r="A5" s="2" t="s">
        <v>59</v>
      </c>
      <c r="B5" s="7" t="n">
        <v>55.1</v>
      </c>
      <c r="C5" s="2" t="s">
        <v>60</v>
      </c>
    </row>
    <row r="6" customFormat="false" ht="15" hidden="false" customHeight="false" outlineLevel="0" collapsed="false">
      <c r="A6" s="2" t="s">
        <v>61</v>
      </c>
      <c r="B6" s="7" t="n">
        <v>66.8205</v>
      </c>
      <c r="C6" s="2" t="s">
        <v>62</v>
      </c>
    </row>
    <row r="7" customFormat="false" ht="15" hidden="false" customHeight="false" outlineLevel="0" collapsed="false">
      <c r="A7" s="2" t="s">
        <v>63</v>
      </c>
      <c r="B7" s="7" t="n">
        <v>3.1795</v>
      </c>
      <c r="C7" s="2" t="s">
        <v>64</v>
      </c>
    </row>
    <row r="8" customFormat="false" ht="15" hidden="false" customHeight="false" outlineLevel="0" collapsed="false">
      <c r="A8" s="2" t="s">
        <v>65</v>
      </c>
      <c r="B8" s="7" t="n">
        <v>5</v>
      </c>
      <c r="C8" s="2" t="s">
        <v>66</v>
      </c>
    </row>
    <row r="9" customFormat="false" ht="15" hidden="false" customHeight="false" outlineLevel="0" collapsed="false">
      <c r="A9" s="2" t="s">
        <v>67</v>
      </c>
      <c r="B9" s="7" t="n">
        <v>173</v>
      </c>
      <c r="C9" s="2" t="s">
        <v>68</v>
      </c>
    </row>
    <row r="10" customFormat="false" ht="15" hidden="false" customHeight="false" outlineLevel="0" collapsed="false">
      <c r="A10" s="2" t="s">
        <v>69</v>
      </c>
      <c r="B10" s="7" t="n">
        <v>1</v>
      </c>
      <c r="C10" s="2" t="s">
        <v>70</v>
      </c>
    </row>
    <row r="11" customFormat="false" ht="15" hidden="false" customHeight="false" outlineLevel="0" collapsed="false">
      <c r="A11" s="2" t="s">
        <v>71</v>
      </c>
      <c r="B11" s="7" t="n">
        <v>6</v>
      </c>
      <c r="C11" s="2" t="s">
        <v>72</v>
      </c>
    </row>
    <row r="12" customFormat="false" ht="15" hidden="false" customHeight="false" outlineLevel="0" collapsed="false">
      <c r="A12" s="2" t="s">
        <v>73</v>
      </c>
      <c r="B12" s="7" t="n">
        <v>3</v>
      </c>
      <c r="C12" s="2" t="s">
        <v>74</v>
      </c>
    </row>
    <row r="13" customFormat="false" ht="15" hidden="false" customHeight="false" outlineLevel="0" collapsed="false">
      <c r="A13" s="2" t="s">
        <v>75</v>
      </c>
      <c r="B13" s="7" t="n">
        <v>26</v>
      </c>
      <c r="C13" s="2" t="s">
        <v>76</v>
      </c>
    </row>
    <row r="14" customFormat="false" ht="15" hidden="false" customHeight="false" outlineLevel="0" collapsed="false">
      <c r="A14" s="2" t="s">
        <v>77</v>
      </c>
      <c r="B14" s="7" t="n">
        <v>19</v>
      </c>
      <c r="C14" s="2" t="s">
        <v>78</v>
      </c>
    </row>
    <row r="15" customFormat="false" ht="15" hidden="false" customHeight="false" outlineLevel="0" collapsed="false">
      <c r="A15" s="2" t="s">
        <v>79</v>
      </c>
      <c r="B15" s="7" t="n">
        <v>1</v>
      </c>
      <c r="C15" s="2" t="s">
        <v>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4" t="s">
        <v>50</v>
      </c>
      <c r="B1" s="4" t="s">
        <v>81</v>
      </c>
      <c r="C1" s="4" t="s">
        <v>51</v>
      </c>
      <c r="D1" s="4" t="s">
        <v>82</v>
      </c>
      <c r="E1" s="4" t="s">
        <v>83</v>
      </c>
    </row>
    <row r="2" customFormat="false" ht="15" hidden="false" customHeight="false" outlineLevel="0" collapsed="false">
      <c r="A2" s="2" t="s">
        <v>53</v>
      </c>
      <c r="B2" s="5" t="n">
        <f aca="false">QLearning!K4</f>
        <v>70</v>
      </c>
      <c r="C2" s="5" t="n">
        <f aca="false">Reference_Values!B2</f>
        <v>70</v>
      </c>
      <c r="D2" s="2" t="n">
        <f aca="false">ABS(B2-C2)</f>
        <v>0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55</v>
      </c>
      <c r="B3" s="5" t="n">
        <f aca="false">QLearning!K5</f>
        <v>63.1</v>
      </c>
      <c r="C3" s="5" t="n">
        <f aca="false">Reference_Values!B3</f>
        <v>63.1</v>
      </c>
      <c r="D3" s="2" t="n">
        <f aca="false">ABS(B3-C3)</f>
        <v>0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57</v>
      </c>
      <c r="B4" s="5" t="n">
        <f aca="false">QLearning!K6</f>
        <v>59</v>
      </c>
      <c r="C4" s="5" t="n">
        <f aca="false">Reference_Values!B4</f>
        <v>59</v>
      </c>
      <c r="D4" s="2" t="n">
        <f aca="false">ABS(B4-C4)</f>
        <v>0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59</v>
      </c>
      <c r="B5" s="5" t="n">
        <f aca="false">QLearning!K7</f>
        <v>55.1</v>
      </c>
      <c r="C5" s="5" t="n">
        <f aca="false">Reference_Values!B5</f>
        <v>55.1</v>
      </c>
      <c r="D5" s="2" t="n">
        <f aca="false">ABS(B5-C5)</f>
        <v>0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61</v>
      </c>
      <c r="B6" s="5" t="n">
        <f aca="false">QLearning!K8</f>
        <v>66.8204517503363</v>
      </c>
      <c r="C6" s="5" t="n">
        <f aca="false">Reference_Values!B6</f>
        <v>66.8205</v>
      </c>
      <c r="D6" s="2" t="n">
        <f aca="false">ABS(B6-C6)</f>
        <v>4.82496636919905E-005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63</v>
      </c>
      <c r="B7" s="5" t="n">
        <f aca="false">QLearning!K9</f>
        <v>3.1795482496637</v>
      </c>
      <c r="C7" s="5" t="n">
        <f aca="false">Reference_Values!B7</f>
        <v>3.1795</v>
      </c>
      <c r="D7" s="2" t="n">
        <f aca="false">ABS(B7-C7)</f>
        <v>4.82496636964314E-005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65</v>
      </c>
      <c r="B8" s="5" t="n">
        <f aca="false">QLearning!K10</f>
        <v>5</v>
      </c>
      <c r="C8" s="5" t="n">
        <f aca="false">Reference_Values!B8</f>
        <v>5</v>
      </c>
      <c r="D8" s="2" t="n">
        <f aca="false">ABS(B8-C8)</f>
        <v>0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67</v>
      </c>
      <c r="B9" s="5" t="n">
        <f aca="false">QLearning!K11</f>
        <v>173</v>
      </c>
      <c r="C9" s="5" t="n">
        <f aca="false">Reference_Values!B9</f>
        <v>173</v>
      </c>
      <c r="D9" s="2" t="n">
        <f aca="false">ABS(B9-C9)</f>
        <v>0</v>
      </c>
      <c r="E9" s="1" t="str">
        <f aca="false">IF(D9&lt;0.0005,"PASS","FAIL")</f>
        <v>PASS</v>
      </c>
    </row>
    <row r="10" customFormat="false" ht="15" hidden="false" customHeight="false" outlineLevel="0" collapsed="false">
      <c r="A10" s="2" t="s">
        <v>69</v>
      </c>
      <c r="B10" s="5" t="n">
        <f aca="false">QLearning!K12</f>
        <v>1</v>
      </c>
      <c r="C10" s="5" t="n">
        <f aca="false">Reference_Values!B10</f>
        <v>1</v>
      </c>
      <c r="D10" s="2" t="n">
        <f aca="false">ABS(B10-C10)</f>
        <v>0</v>
      </c>
      <c r="E10" s="1" t="str">
        <f aca="false">IF(D10&lt;0.0005,"PASS","FAIL")</f>
        <v>PASS</v>
      </c>
    </row>
    <row r="11" customFormat="false" ht="15" hidden="false" customHeight="false" outlineLevel="0" collapsed="false">
      <c r="A11" s="2" t="s">
        <v>71</v>
      </c>
      <c r="B11" s="5" t="n">
        <f aca="false">KnowledgeAugmented!I9</f>
        <v>6</v>
      </c>
      <c r="C11" s="5" t="n">
        <f aca="false">Reference_Values!B11</f>
        <v>6</v>
      </c>
      <c r="D11" s="2" t="n">
        <f aca="false">ABS(B11-C11)</f>
        <v>0</v>
      </c>
      <c r="E11" s="1" t="str">
        <f aca="false">IF(D11&lt;0.0005,"PASS","FAIL")</f>
        <v>PASS</v>
      </c>
    </row>
    <row r="12" customFormat="false" ht="15" hidden="false" customHeight="false" outlineLevel="0" collapsed="false">
      <c r="A12" s="2" t="s">
        <v>73</v>
      </c>
      <c r="B12" s="5" t="n">
        <f aca="false">KnowledgeAugmented!I10</f>
        <v>3</v>
      </c>
      <c r="C12" s="5" t="n">
        <f aca="false">Reference_Values!B12</f>
        <v>3</v>
      </c>
      <c r="D12" s="2" t="n">
        <f aca="false">ABS(B12-C12)</f>
        <v>0</v>
      </c>
      <c r="E12" s="1" t="str">
        <f aca="false">IF(D12&lt;0.0005,"PASS","FAIL")</f>
        <v>PASS</v>
      </c>
    </row>
    <row r="13" customFormat="false" ht="15" hidden="false" customHeight="false" outlineLevel="0" collapsed="false">
      <c r="A13" s="2" t="s">
        <v>75</v>
      </c>
      <c r="B13" s="5" t="n">
        <f aca="false">KnowledgeAugmented!I11</f>
        <v>26</v>
      </c>
      <c r="C13" s="5" t="n">
        <f aca="false">Reference_Values!B13</f>
        <v>26</v>
      </c>
      <c r="D13" s="2" t="n">
        <f aca="false">ABS(B13-C13)</f>
        <v>0</v>
      </c>
      <c r="E13" s="1" t="str">
        <f aca="false">IF(D13&lt;0.0005,"PASS","FAIL")</f>
        <v>PASS</v>
      </c>
    </row>
    <row r="14" customFormat="false" ht="15" hidden="false" customHeight="false" outlineLevel="0" collapsed="false">
      <c r="A14" s="2" t="s">
        <v>77</v>
      </c>
      <c r="B14" s="5" t="n">
        <f aca="false">KnowledgeAugmented!I12</f>
        <v>19</v>
      </c>
      <c r="C14" s="5" t="n">
        <f aca="false">Reference_Values!B14</f>
        <v>19</v>
      </c>
      <c r="D14" s="2" t="n">
        <f aca="false">ABS(B14-C14)</f>
        <v>0</v>
      </c>
      <c r="E14" s="1" t="str">
        <f aca="false">IF(D14&lt;0.0005,"PASS","FAIL")</f>
        <v>PASS</v>
      </c>
    </row>
    <row r="15" customFormat="false" ht="15" hidden="false" customHeight="false" outlineLevel="0" collapsed="false">
      <c r="A15" s="2" t="s">
        <v>79</v>
      </c>
      <c r="B15" s="5" t="n">
        <f aca="false">KnowledgeAugmented!I14</f>
        <v>1</v>
      </c>
      <c r="C15" s="5" t="n">
        <f aca="false">Reference_Values!B15</f>
        <v>1</v>
      </c>
      <c r="D15" s="2" t="n">
        <f aca="false">ABS(B15-C15)</f>
        <v>0</v>
      </c>
      <c r="E15" s="1" t="str">
        <f aca="false">IF(D15&lt;0.0005,"PASS","FAIL")</f>
        <v>PASS</v>
      </c>
    </row>
    <row r="17" customFormat="false" ht="15" hidden="false" customHeight="false" outlineLevel="0" collapsed="false">
      <c r="A17" s="2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2026-07-14T00:53:52Z</dcterms:created>
  <dc:creator>openpyxl</dc:creator>
  <dc:description/>
  <dc:language>en-US</dc:language>
  <cp:lastModifiedBy/>
  <dcterms:modified xsi:type="dcterms:W3CDTF">2026-07-14T00:53:53Z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